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11" activeTab="1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Q4" s="1"/>
  <c r="B8"/>
  <c r="D8" s="1"/>
  <c r="B12"/>
  <c r="D12" s="1"/>
  <c r="Q12" s="1"/>
  <c r="B16"/>
  <c r="D16" s="1"/>
  <c r="B20"/>
  <c r="D20" s="1"/>
  <c r="Q20" s="1"/>
  <c r="B24"/>
  <c r="D24" s="1"/>
  <c r="B28"/>
  <c r="D28" s="1"/>
  <c r="B32"/>
  <c r="D32" s="1"/>
  <c r="B36"/>
  <c r="D36" s="1"/>
  <c r="Q36" s="1"/>
  <c r="B40"/>
  <c r="D40" s="1"/>
  <c r="B44"/>
  <c r="D44" s="1"/>
  <c r="B48"/>
  <c r="D48" s="1"/>
  <c r="B52"/>
  <c r="D52" s="1"/>
  <c r="B56"/>
  <c r="D56" s="1"/>
  <c r="B60"/>
  <c r="D60" s="1"/>
  <c r="Q60" s="1"/>
  <c r="B64"/>
  <c r="D64" s="1"/>
  <c r="Q64" s="1"/>
  <c r="B68"/>
  <c r="D68" s="1"/>
  <c r="Q68" s="1"/>
  <c r="B72"/>
  <c r="D72" s="1"/>
  <c r="B76"/>
  <c r="D76" s="1"/>
  <c r="Q76" s="1"/>
  <c r="B80"/>
  <c r="D80" s="1"/>
  <c r="Q80" s="1"/>
  <c r="B84"/>
  <c r="D84" s="1"/>
  <c r="Q84" s="1"/>
  <c r="B88"/>
  <c r="D88" s="1"/>
  <c r="B92"/>
  <c r="D92" s="1"/>
  <c r="Q92" s="1"/>
  <c r="B96"/>
  <c r="D96" s="1"/>
  <c r="Q96" s="1"/>
  <c r="B3"/>
  <c r="D3" s="1"/>
  <c r="Q3" s="1"/>
  <c r="B7"/>
  <c r="D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B91"/>
  <c r="D91" s="1"/>
  <c r="Q91" s="1"/>
  <c r="B95"/>
  <c r="D95" s="1"/>
  <c r="Q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87" i="81" l="1"/>
  <c r="Q48"/>
  <c r="Q28"/>
  <c r="Q56"/>
  <c r="Q72"/>
  <c r="Q58"/>
  <c r="Q52"/>
  <c r="Q16"/>
  <c r="Q24"/>
  <c r="Q7"/>
  <c r="Q44"/>
  <c r="Q88"/>
  <c r="Q8"/>
  <c r="Q40"/>
  <c r="Q32"/>
  <c r="T2" i="82"/>
  <c r="T2" i="79"/>
  <c r="DM99" i="11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F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B6" i="62" s="1"/>
  <c r="AI6" i="14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B10" i="62" s="1"/>
  <c r="AI10" i="14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B14" i="62" s="1"/>
  <c r="AI14" i="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B18" i="62" s="1"/>
  <c r="AI18" i="14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I36"/>
  <c r="AB36" i="63" s="1"/>
  <c r="AJ36" i="14"/>
  <c r="AE37"/>
  <c r="AF37"/>
  <c r="AG37"/>
  <c r="AB37" i="62" s="1"/>
  <c r="AH37" i="14"/>
  <c r="AI37"/>
  <c r="AJ37"/>
  <c r="AE38"/>
  <c r="AF38"/>
  <c r="AG38"/>
  <c r="AH38"/>
  <c r="AB38" i="62" s="1"/>
  <c r="AI38" i="14"/>
  <c r="AJ38"/>
  <c r="AE39"/>
  <c r="AF39"/>
  <c r="AG39"/>
  <c r="AH39"/>
  <c r="AI39"/>
  <c r="AJ39"/>
  <c r="AE40"/>
  <c r="AF40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B42" i="62" s="1"/>
  <c r="AI42" i="14"/>
  <c r="AJ42"/>
  <c r="AE43"/>
  <c r="AF43"/>
  <c r="AG43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B46" i="62" s="1"/>
  <c r="AI46" i="14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B50" i="62" s="1"/>
  <c r="AI50" i="14"/>
  <c r="AJ50"/>
  <c r="AE51"/>
  <c r="AF51"/>
  <c r="AG51"/>
  <c r="AH51"/>
  <c r="AI51"/>
  <c r="AJ51"/>
  <c r="AE52"/>
  <c r="AF52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B68" i="63" s="1"/>
  <c r="AJ68" i="14"/>
  <c r="AE69"/>
  <c r="AF69"/>
  <c r="AG69"/>
  <c r="AB69" i="62" s="1"/>
  <c r="AH69" i="14"/>
  <c r="AI69"/>
  <c r="AB69" i="63" s="1"/>
  <c r="AJ69" i="14"/>
  <c r="AE70"/>
  <c r="AF70"/>
  <c r="AG70"/>
  <c r="AH70"/>
  <c r="AB70" i="62" s="1"/>
  <c r="AI70" i="14"/>
  <c r="AJ70"/>
  <c r="AE71"/>
  <c r="AF71"/>
  <c r="AG71"/>
  <c r="AH71"/>
  <c r="AI71"/>
  <c r="AJ71"/>
  <c r="AE72"/>
  <c r="AF72"/>
  <c r="AG72"/>
  <c r="AH72"/>
  <c r="AI72"/>
  <c r="AB72" i="63" s="1"/>
  <c r="AJ72" i="14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B74" i="62" s="1"/>
  <c r="AI74" i="1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B78" i="62" s="1"/>
  <c r="AI78" i="14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F81"/>
  <c r="AG81"/>
  <c r="AB81" i="62" s="1"/>
  <c r="AH81" i="14"/>
  <c r="AI81"/>
  <c r="AJ81"/>
  <c r="AE82"/>
  <c r="AF82"/>
  <c r="AG82"/>
  <c r="AH82"/>
  <c r="AB82" i="62" s="1"/>
  <c r="AI82" i="14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B85" i="62" s="1"/>
  <c r="AH85" i="14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B88" i="63" s="1"/>
  <c r="AJ88" i="14"/>
  <c r="AE89"/>
  <c r="AB89" i="61" s="1"/>
  <c r="AF89" i="14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B93" i="61" s="1"/>
  <c r="AF93" i="14"/>
  <c r="AG93"/>
  <c r="AB93" i="62" s="1"/>
  <c r="AH93" i="14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B96" i="63" s="1"/>
  <c r="AJ96" i="14"/>
  <c r="AE97"/>
  <c r="AF97"/>
  <c r="AG97"/>
  <c r="AB97" i="62" s="1"/>
  <c r="AH97" i="14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Y7"/>
  <c r="Z7"/>
  <c r="AA7"/>
  <c r="Y8"/>
  <c r="Z8"/>
  <c r="AA8"/>
  <c r="Y9"/>
  <c r="Z9"/>
  <c r="Y10"/>
  <c r="Z10"/>
  <c r="AA10"/>
  <c r="Y11"/>
  <c r="Z11"/>
  <c r="Y12"/>
  <c r="Z12"/>
  <c r="AA12"/>
  <c r="Y13"/>
  <c r="Z13"/>
  <c r="Y14"/>
  <c r="Z14"/>
  <c r="AA14"/>
  <c r="Y15"/>
  <c r="Z15"/>
  <c r="AA15"/>
  <c r="Y16"/>
  <c r="Z16"/>
  <c r="AA16"/>
  <c r="Y17"/>
  <c r="Z17"/>
  <c r="Y18"/>
  <c r="Z18"/>
  <c r="AA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Y39"/>
  <c r="Z39"/>
  <c r="AA39"/>
  <c r="Y40"/>
  <c r="Z40"/>
  <c r="AA40"/>
  <c r="Y41"/>
  <c r="Z41"/>
  <c r="Y42"/>
  <c r="Z42"/>
  <c r="AA42"/>
  <c r="Y43"/>
  <c r="Z43"/>
  <c r="Y44"/>
  <c r="Z44"/>
  <c r="AA44"/>
  <c r="Y45"/>
  <c r="Z45"/>
  <c r="Y46"/>
  <c r="Z46"/>
  <c r="AA46"/>
  <c r="Y47"/>
  <c r="Z47"/>
  <c r="AA47"/>
  <c r="Y48"/>
  <c r="Z48"/>
  <c r="AA48"/>
  <c r="Y49"/>
  <c r="Z49"/>
  <c r="Y50"/>
  <c r="Z50"/>
  <c r="AA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Y71"/>
  <c r="Z71"/>
  <c r="AA71"/>
  <c r="Y72"/>
  <c r="Z72"/>
  <c r="AA72"/>
  <c r="Y73"/>
  <c r="Z73"/>
  <c r="Y74"/>
  <c r="Z74"/>
  <c r="AA74"/>
  <c r="Y75"/>
  <c r="Z75"/>
  <c r="Y76"/>
  <c r="Z76"/>
  <c r="AA76"/>
  <c r="Y77"/>
  <c r="Z77"/>
  <c r="Y78"/>
  <c r="Z78"/>
  <c r="AA78"/>
  <c r="Y79"/>
  <c r="Z79"/>
  <c r="AA79"/>
  <c r="Y80"/>
  <c r="Z80"/>
  <c r="AA80"/>
  <c r="Y81"/>
  <c r="Z81"/>
  <c r="Y82"/>
  <c r="Z82"/>
  <c r="AA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29" l="1"/>
  <c r="AK99"/>
  <c r="AP99"/>
  <c r="AO99"/>
  <c r="AB97" i="63"/>
  <c r="AB81"/>
  <c r="AB36" i="62"/>
  <c r="AB96" i="61"/>
  <c r="AB84"/>
  <c r="AB72"/>
  <c r="AB68"/>
  <c r="AB52"/>
  <c r="AB40"/>
  <c r="AB32"/>
  <c r="AB4"/>
  <c r="AB81"/>
  <c r="AA6" i="63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D92" s="1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F4" s="1"/>
  <c r="B5"/>
  <c r="C5"/>
  <c r="B6"/>
  <c r="C6"/>
  <c r="F6" s="1"/>
  <c r="B7"/>
  <c r="C7"/>
  <c r="B8"/>
  <c r="C8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B19"/>
  <c r="C19"/>
  <c r="B20"/>
  <c r="C20"/>
  <c r="F20" s="1"/>
  <c r="B21"/>
  <c r="C21"/>
  <c r="B22"/>
  <c r="C22"/>
  <c r="F22" s="1"/>
  <c r="B23"/>
  <c r="C23"/>
  <c r="B24"/>
  <c r="C24"/>
  <c r="B25"/>
  <c r="C25"/>
  <c r="B26"/>
  <c r="C26"/>
  <c r="B27"/>
  <c r="C27"/>
  <c r="B28"/>
  <c r="C28"/>
  <c r="F28" s="1"/>
  <c r="B29"/>
  <c r="C29"/>
  <c r="B30"/>
  <c r="C30"/>
  <c r="B31"/>
  <c r="C31"/>
  <c r="B32"/>
  <c r="C32"/>
  <c r="F32" s="1"/>
  <c r="B33"/>
  <c r="C33"/>
  <c r="B34"/>
  <c r="C34"/>
  <c r="F34" s="1"/>
  <c r="B35"/>
  <c r="C35"/>
  <c r="B36"/>
  <c r="C36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B47"/>
  <c r="C47"/>
  <c r="B48"/>
  <c r="C48"/>
  <c r="F48" s="1"/>
  <c r="B49"/>
  <c r="C49"/>
  <c r="B50"/>
  <c r="C50"/>
  <c r="F50" s="1"/>
  <c r="B51"/>
  <c r="C51"/>
  <c r="B52"/>
  <c r="C52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B63"/>
  <c r="C63"/>
  <c r="B64"/>
  <c r="C64"/>
  <c r="F64" s="1"/>
  <c r="B65"/>
  <c r="C65"/>
  <c r="B66"/>
  <c r="C66"/>
  <c r="F66" s="1"/>
  <c r="B67"/>
  <c r="C67"/>
  <c r="B68"/>
  <c r="C68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B95"/>
  <c r="C95"/>
  <c r="B96"/>
  <c r="C96"/>
  <c r="B97"/>
  <c r="C97"/>
  <c r="B98"/>
  <c r="C98"/>
  <c r="F98" s="1"/>
  <c r="C3"/>
  <c r="B3"/>
  <c r="B4" i="62"/>
  <c r="C4"/>
  <c r="F4" s="1"/>
  <c r="B5"/>
  <c r="C5"/>
  <c r="B6"/>
  <c r="C6"/>
  <c r="F6" s="1"/>
  <c r="B7"/>
  <c r="C7"/>
  <c r="B8"/>
  <c r="C8"/>
  <c r="F8" s="1"/>
  <c r="B9"/>
  <c r="C9"/>
  <c r="B10"/>
  <c r="C10"/>
  <c r="B11"/>
  <c r="C11"/>
  <c r="B12"/>
  <c r="C12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B31"/>
  <c r="C31"/>
  <c r="B32"/>
  <c r="C32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B51"/>
  <c r="C51"/>
  <c r="B52"/>
  <c r="C52"/>
  <c r="F52" s="1"/>
  <c r="B53"/>
  <c r="C53"/>
  <c r="B54"/>
  <c r="C54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B85"/>
  <c r="C85"/>
  <c r="B86"/>
  <c r="C86"/>
  <c r="F86" s="1"/>
  <c r="B87"/>
  <c r="C87"/>
  <c r="B88"/>
  <c r="C88"/>
  <c r="B89"/>
  <c r="C89"/>
  <c r="B90"/>
  <c r="C90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61"/>
  <c r="C4"/>
  <c r="B5"/>
  <c r="C5"/>
  <c r="B6"/>
  <c r="C6"/>
  <c r="B7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B25"/>
  <c r="C25"/>
  <c r="B26"/>
  <c r="C26"/>
  <c r="B27"/>
  <c r="C27"/>
  <c r="B28"/>
  <c r="C28"/>
  <c r="F28" s="1"/>
  <c r="B29"/>
  <c r="C29"/>
  <c r="B30"/>
  <c r="C30"/>
  <c r="F30" s="1"/>
  <c r="B31"/>
  <c r="C31"/>
  <c r="B32"/>
  <c r="C32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8"/>
  <c r="C4"/>
  <c r="F4" s="1"/>
  <c r="B5"/>
  <c r="C5"/>
  <c r="B6"/>
  <c r="C6"/>
  <c r="F6" s="1"/>
  <c r="B7"/>
  <c r="C7"/>
  <c r="B8"/>
  <c r="C8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B23"/>
  <c r="C23"/>
  <c r="B24"/>
  <c r="C24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7"/>
  <c r="C4"/>
  <c r="B5"/>
  <c r="C5"/>
  <c r="B6"/>
  <c r="C6"/>
  <c r="F6" s="1"/>
  <c r="B7"/>
  <c r="C7"/>
  <c r="B8"/>
  <c r="C8"/>
  <c r="F8" s="1"/>
  <c r="B9"/>
  <c r="C9"/>
  <c r="B10"/>
  <c r="C10"/>
  <c r="F10" s="1"/>
  <c r="B11"/>
  <c r="C11"/>
  <c r="B12"/>
  <c r="C12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B32"/>
  <c r="C32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B65"/>
  <c r="C65"/>
  <c r="B66"/>
  <c r="C66"/>
  <c r="F66" s="1"/>
  <c r="B67"/>
  <c r="C67"/>
  <c r="B68"/>
  <c r="C68"/>
  <c r="B69"/>
  <c r="C69"/>
  <c r="B70"/>
  <c r="C70"/>
  <c r="F70" s="1"/>
  <c r="B71"/>
  <c r="C71"/>
  <c r="B72"/>
  <c r="C72"/>
  <c r="F72" s="1"/>
  <c r="B73"/>
  <c r="C73"/>
  <c r="B74"/>
  <c r="C74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6"/>
  <c r="C4"/>
  <c r="C99" s="1"/>
  <c r="B5"/>
  <c r="C5"/>
  <c r="B6"/>
  <c r="C6"/>
  <c r="B7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B19"/>
  <c r="C19"/>
  <c r="B20"/>
  <c r="C20"/>
  <c r="F20" s="1"/>
  <c r="B21"/>
  <c r="C21"/>
  <c r="B22"/>
  <c r="C22"/>
  <c r="F22" s="1"/>
  <c r="B23"/>
  <c r="C23"/>
  <c r="B24"/>
  <c r="C24"/>
  <c r="B25"/>
  <c r="C25"/>
  <c r="B26"/>
  <c r="C26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B45"/>
  <c r="C45"/>
  <c r="B46"/>
  <c r="C46"/>
  <c r="B47"/>
  <c r="C47"/>
  <c r="B48"/>
  <c r="C48"/>
  <c r="F48" s="1"/>
  <c r="B49"/>
  <c r="C49"/>
  <c r="B50"/>
  <c r="C50"/>
  <c r="F50" s="1"/>
  <c r="B51"/>
  <c r="C51"/>
  <c r="B52"/>
  <c r="C52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F4" s="1"/>
  <c r="B5"/>
  <c r="C5"/>
  <c r="B6"/>
  <c r="C6"/>
  <c r="F6" s="1"/>
  <c r="B7"/>
  <c r="C7"/>
  <c r="B8"/>
  <c r="C8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B19"/>
  <c r="C19"/>
  <c r="B20"/>
  <c r="C20"/>
  <c r="F20" s="1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F52" s="1"/>
  <c r="B53"/>
  <c r="C53"/>
  <c r="B54"/>
  <c r="C54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F96"/>
  <c r="U95"/>
  <c r="F95"/>
  <c r="U94"/>
  <c r="F94"/>
  <c r="U93"/>
  <c r="F93"/>
  <c r="U92"/>
  <c r="N92"/>
  <c r="U91"/>
  <c r="F91"/>
  <c r="U90"/>
  <c r="N90"/>
  <c r="U89"/>
  <c r="N89"/>
  <c r="F89"/>
  <c r="U88"/>
  <c r="N88"/>
  <c r="U87"/>
  <c r="F87"/>
  <c r="U86"/>
  <c r="N86"/>
  <c r="F86"/>
  <c r="U85"/>
  <c r="N85"/>
  <c r="F85"/>
  <c r="U84"/>
  <c r="N84"/>
  <c r="U83"/>
  <c r="F83"/>
  <c r="U82"/>
  <c r="N82"/>
  <c r="U81"/>
  <c r="N81"/>
  <c r="F81"/>
  <c r="U80"/>
  <c r="N80"/>
  <c r="U79"/>
  <c r="F79"/>
  <c r="U78"/>
  <c r="F78"/>
  <c r="U77"/>
  <c r="N77"/>
  <c r="F77"/>
  <c r="U76"/>
  <c r="N76"/>
  <c r="U75"/>
  <c r="F75"/>
  <c r="U74"/>
  <c r="N74"/>
  <c r="U73"/>
  <c r="N73"/>
  <c r="F73"/>
  <c r="U72"/>
  <c r="N72"/>
  <c r="U71"/>
  <c r="F71"/>
  <c r="U70"/>
  <c r="N70"/>
  <c r="U69"/>
  <c r="N69"/>
  <c r="F69"/>
  <c r="U68"/>
  <c r="N68"/>
  <c r="F68"/>
  <c r="U67"/>
  <c r="F67"/>
  <c r="U66"/>
  <c r="N66"/>
  <c r="U65"/>
  <c r="N65"/>
  <c r="F65"/>
  <c r="U64"/>
  <c r="N64"/>
  <c r="U63"/>
  <c r="F63"/>
  <c r="U62"/>
  <c r="N62"/>
  <c r="F62"/>
  <c r="U61"/>
  <c r="N61"/>
  <c r="F61"/>
  <c r="U60"/>
  <c r="N60"/>
  <c r="U59"/>
  <c r="F59"/>
  <c r="U58"/>
  <c r="N58"/>
  <c r="U57"/>
  <c r="N57"/>
  <c r="F57"/>
  <c r="U56"/>
  <c r="N56"/>
  <c r="U55"/>
  <c r="F55"/>
  <c r="U54"/>
  <c r="N54"/>
  <c r="U53"/>
  <c r="N53"/>
  <c r="F53"/>
  <c r="U52"/>
  <c r="N52"/>
  <c r="F52"/>
  <c r="U51"/>
  <c r="F51"/>
  <c r="U50"/>
  <c r="N50"/>
  <c r="U49"/>
  <c r="N49"/>
  <c r="F49"/>
  <c r="U48"/>
  <c r="N48"/>
  <c r="U47"/>
  <c r="F47"/>
  <c r="U46"/>
  <c r="N46"/>
  <c r="F46"/>
  <c r="U45"/>
  <c r="N45"/>
  <c r="F45"/>
  <c r="U44"/>
  <c r="N44"/>
  <c r="U43"/>
  <c r="F43"/>
  <c r="U42"/>
  <c r="N42"/>
  <c r="U41"/>
  <c r="N41"/>
  <c r="F41"/>
  <c r="U40"/>
  <c r="N40"/>
  <c r="U39"/>
  <c r="F39"/>
  <c r="U38"/>
  <c r="N38"/>
  <c r="U37"/>
  <c r="N37"/>
  <c r="F37"/>
  <c r="U36"/>
  <c r="N36"/>
  <c r="F36"/>
  <c r="U35"/>
  <c r="F35"/>
  <c r="U34"/>
  <c r="N34"/>
  <c r="U33"/>
  <c r="N33"/>
  <c r="F33"/>
  <c r="U32"/>
  <c r="N32"/>
  <c r="U31"/>
  <c r="F31"/>
  <c r="U30"/>
  <c r="N30"/>
  <c r="F30"/>
  <c r="U29"/>
  <c r="N29"/>
  <c r="F29"/>
  <c r="U28"/>
  <c r="U27"/>
  <c r="N27"/>
  <c r="F27"/>
  <c r="U26"/>
  <c r="N26"/>
  <c r="U25"/>
  <c r="N25"/>
  <c r="F25"/>
  <c r="U24"/>
  <c r="N24"/>
  <c r="F24"/>
  <c r="U23"/>
  <c r="F23"/>
  <c r="U22"/>
  <c r="N22"/>
  <c r="U21"/>
  <c r="N21"/>
  <c r="F21"/>
  <c r="U20"/>
  <c r="N20"/>
  <c r="U19"/>
  <c r="F19"/>
  <c r="U18"/>
  <c r="N18"/>
  <c r="F18"/>
  <c r="U17"/>
  <c r="N17"/>
  <c r="F17"/>
  <c r="U16"/>
  <c r="N16"/>
  <c r="U15"/>
  <c r="F15"/>
  <c r="U14"/>
  <c r="N14"/>
  <c r="U13"/>
  <c r="N13"/>
  <c r="F13"/>
  <c r="U12"/>
  <c r="N12"/>
  <c r="U11"/>
  <c r="F11"/>
  <c r="U10"/>
  <c r="N10"/>
  <c r="U9"/>
  <c r="N9"/>
  <c r="F9"/>
  <c r="U8"/>
  <c r="N8"/>
  <c r="F8"/>
  <c r="U7"/>
  <c r="F7"/>
  <c r="U6"/>
  <c r="N6"/>
  <c r="U5"/>
  <c r="N5"/>
  <c r="F5"/>
  <c r="U4"/>
  <c r="N4"/>
  <c r="U3"/>
  <c r="M99"/>
  <c r="L99"/>
  <c r="K99"/>
  <c r="J99"/>
  <c r="I99"/>
  <c r="B99"/>
  <c r="A1"/>
  <c r="T99" i="62"/>
  <c r="S99"/>
  <c r="R99"/>
  <c r="Q99"/>
  <c r="P99"/>
  <c r="U98"/>
  <c r="N98"/>
  <c r="U97"/>
  <c r="N97"/>
  <c r="F97"/>
  <c r="U96"/>
  <c r="N96"/>
  <c r="U95"/>
  <c r="N95"/>
  <c r="F95"/>
  <c r="U94"/>
  <c r="N94"/>
  <c r="AD93"/>
  <c r="U93"/>
  <c r="N93"/>
  <c r="F93"/>
  <c r="U92"/>
  <c r="N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AD85"/>
  <c r="U85"/>
  <c r="N85"/>
  <c r="F85"/>
  <c r="U84"/>
  <c r="F84"/>
  <c r="U83"/>
  <c r="N83"/>
  <c r="F83"/>
  <c r="U82"/>
  <c r="N82"/>
  <c r="U81"/>
  <c r="N81"/>
  <c r="F81"/>
  <c r="U80"/>
  <c r="U79"/>
  <c r="N79"/>
  <c r="F79"/>
  <c r="AC78"/>
  <c r="U78"/>
  <c r="N78"/>
  <c r="U77"/>
  <c r="N77"/>
  <c r="F77"/>
  <c r="U76"/>
  <c r="U75"/>
  <c r="N75"/>
  <c r="F75"/>
  <c r="U74"/>
  <c r="N74"/>
  <c r="U73"/>
  <c r="N73"/>
  <c r="F73"/>
  <c r="U72"/>
  <c r="U71"/>
  <c r="N71"/>
  <c r="F71"/>
  <c r="U70"/>
  <c r="N70"/>
  <c r="F70"/>
  <c r="AD69"/>
  <c r="U69"/>
  <c r="N69"/>
  <c r="F69"/>
  <c r="U68"/>
  <c r="U67"/>
  <c r="N67"/>
  <c r="F67"/>
  <c r="AD66"/>
  <c r="U66"/>
  <c r="N66"/>
  <c r="AD65"/>
  <c r="U65"/>
  <c r="N65"/>
  <c r="F65"/>
  <c r="U64"/>
  <c r="U63"/>
  <c r="N63"/>
  <c r="F63"/>
  <c r="AC62"/>
  <c r="U62"/>
  <c r="N62"/>
  <c r="U61"/>
  <c r="N61"/>
  <c r="F61"/>
  <c r="U60"/>
  <c r="U59"/>
  <c r="N59"/>
  <c r="F59"/>
  <c r="U58"/>
  <c r="N58"/>
  <c r="U57"/>
  <c r="N57"/>
  <c r="F57"/>
  <c r="U56"/>
  <c r="U55"/>
  <c r="N55"/>
  <c r="F55"/>
  <c r="U54"/>
  <c r="N54"/>
  <c r="F54"/>
  <c r="AD53"/>
  <c r="U53"/>
  <c r="N53"/>
  <c r="F53"/>
  <c r="U52"/>
  <c r="U51"/>
  <c r="N51"/>
  <c r="F51"/>
  <c r="AD50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F33"/>
  <c r="U32"/>
  <c r="F32"/>
  <c r="U31"/>
  <c r="F31"/>
  <c r="U30"/>
  <c r="F30"/>
  <c r="AD29"/>
  <c r="U29"/>
  <c r="F29"/>
  <c r="U28"/>
  <c r="U27"/>
  <c r="F27"/>
  <c r="U26"/>
  <c r="U25"/>
  <c r="F25"/>
  <c r="U24"/>
  <c r="U23"/>
  <c r="F23"/>
  <c r="U22"/>
  <c r="AD21"/>
  <c r="U21"/>
  <c r="F21"/>
  <c r="U20"/>
  <c r="U19"/>
  <c r="F19"/>
  <c r="U18"/>
  <c r="AD17"/>
  <c r="U17"/>
  <c r="F17"/>
  <c r="U16"/>
  <c r="U15"/>
  <c r="F15"/>
  <c r="U14"/>
  <c r="AD13"/>
  <c r="U13"/>
  <c r="F13"/>
  <c r="U12"/>
  <c r="F12"/>
  <c r="U11"/>
  <c r="F11"/>
  <c r="U10"/>
  <c r="F10"/>
  <c r="AD9"/>
  <c r="U9"/>
  <c r="F9"/>
  <c r="U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U97"/>
  <c r="F97"/>
  <c r="U96"/>
  <c r="U95"/>
  <c r="F95"/>
  <c r="U94"/>
  <c r="N94"/>
  <c r="U93"/>
  <c r="F93"/>
  <c r="U92"/>
  <c r="U91"/>
  <c r="F91"/>
  <c r="U90"/>
  <c r="N90"/>
  <c r="F90"/>
  <c r="U89"/>
  <c r="F89"/>
  <c r="U88"/>
  <c r="F88"/>
  <c r="U87"/>
  <c r="F87"/>
  <c r="U86"/>
  <c r="N86"/>
  <c r="U85"/>
  <c r="F85"/>
  <c r="U84"/>
  <c r="U83"/>
  <c r="F83"/>
  <c r="U82"/>
  <c r="N82"/>
  <c r="U81"/>
  <c r="F81"/>
  <c r="U80"/>
  <c r="U79"/>
  <c r="F79"/>
  <c r="U78"/>
  <c r="N78"/>
  <c r="U77"/>
  <c r="F77"/>
  <c r="U76"/>
  <c r="N76"/>
  <c r="F76"/>
  <c r="U75"/>
  <c r="F75"/>
  <c r="U74"/>
  <c r="N74"/>
  <c r="U73"/>
  <c r="F73"/>
  <c r="U72"/>
  <c r="N72"/>
  <c r="U71"/>
  <c r="F71"/>
  <c r="U70"/>
  <c r="N70"/>
  <c r="U69"/>
  <c r="F69"/>
  <c r="U68"/>
  <c r="N68"/>
  <c r="F68"/>
  <c r="U67"/>
  <c r="F67"/>
  <c r="U66"/>
  <c r="N66"/>
  <c r="U65"/>
  <c r="F65"/>
  <c r="U64"/>
  <c r="N64"/>
  <c r="U63"/>
  <c r="F63"/>
  <c r="U62"/>
  <c r="N62"/>
  <c r="U61"/>
  <c r="F61"/>
  <c r="U60"/>
  <c r="N60"/>
  <c r="F60"/>
  <c r="U59"/>
  <c r="F59"/>
  <c r="U58"/>
  <c r="N58"/>
  <c r="U57"/>
  <c r="F57"/>
  <c r="U56"/>
  <c r="N56"/>
  <c r="U55"/>
  <c r="F55"/>
  <c r="U54"/>
  <c r="N54"/>
  <c r="U53"/>
  <c r="F53"/>
  <c r="U52"/>
  <c r="N52"/>
  <c r="F52"/>
  <c r="U51"/>
  <c r="F51"/>
  <c r="U50"/>
  <c r="N50"/>
  <c r="U49"/>
  <c r="F49"/>
  <c r="U48"/>
  <c r="N48"/>
  <c r="U47"/>
  <c r="F47"/>
  <c r="U46"/>
  <c r="N46"/>
  <c r="U45"/>
  <c r="F45"/>
  <c r="U44"/>
  <c r="N44"/>
  <c r="F44"/>
  <c r="U43"/>
  <c r="F43"/>
  <c r="U42"/>
  <c r="N42"/>
  <c r="U41"/>
  <c r="F41"/>
  <c r="U40"/>
  <c r="N40"/>
  <c r="U39"/>
  <c r="U38"/>
  <c r="U37"/>
  <c r="F37"/>
  <c r="U36"/>
  <c r="U35"/>
  <c r="F35"/>
  <c r="U34"/>
  <c r="U33"/>
  <c r="U32"/>
  <c r="F32"/>
  <c r="U31"/>
  <c r="N31"/>
  <c r="F31"/>
  <c r="U30"/>
  <c r="U29"/>
  <c r="N29"/>
  <c r="F29"/>
  <c r="U28"/>
  <c r="N28"/>
  <c r="U27"/>
  <c r="N27"/>
  <c r="F27"/>
  <c r="U26"/>
  <c r="F26"/>
  <c r="U25"/>
  <c r="U24"/>
  <c r="N24"/>
  <c r="F24"/>
  <c r="U23"/>
  <c r="F23"/>
  <c r="U22"/>
  <c r="N22"/>
  <c r="U21"/>
  <c r="F21"/>
  <c r="U20"/>
  <c r="U19"/>
  <c r="F19"/>
  <c r="U18"/>
  <c r="U17"/>
  <c r="N17"/>
  <c r="U16"/>
  <c r="U15"/>
  <c r="F15"/>
  <c r="U14"/>
  <c r="U13"/>
  <c r="F13"/>
  <c r="U12"/>
  <c r="U11"/>
  <c r="F11"/>
  <c r="U10"/>
  <c r="U9"/>
  <c r="U8"/>
  <c r="U7"/>
  <c r="N7"/>
  <c r="F7"/>
  <c r="U6"/>
  <c r="F6"/>
  <c r="U5"/>
  <c r="F5"/>
  <c r="U4"/>
  <c r="F4"/>
  <c r="U3"/>
  <c r="K99"/>
  <c r="B99"/>
  <c r="A1"/>
  <c r="T99" i="58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F77"/>
  <c r="U76"/>
  <c r="U75"/>
  <c r="F75"/>
  <c r="U74"/>
  <c r="U73"/>
  <c r="F73"/>
  <c r="U72"/>
  <c r="U71"/>
  <c r="F71"/>
  <c r="U70"/>
  <c r="U69"/>
  <c r="F69"/>
  <c r="U68"/>
  <c r="U67"/>
  <c r="F67"/>
  <c r="U66"/>
  <c r="U65"/>
  <c r="F65"/>
  <c r="U64"/>
  <c r="U63"/>
  <c r="F63"/>
  <c r="U62"/>
  <c r="U61"/>
  <c r="F61"/>
  <c r="U60"/>
  <c r="U59"/>
  <c r="F59"/>
  <c r="U58"/>
  <c r="U57"/>
  <c r="F57"/>
  <c r="U56"/>
  <c r="U55"/>
  <c r="F55"/>
  <c r="U54"/>
  <c r="U53"/>
  <c r="F53"/>
  <c r="U52"/>
  <c r="U51"/>
  <c r="F51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U33"/>
  <c r="F33"/>
  <c r="U32"/>
  <c r="U31"/>
  <c r="F31"/>
  <c r="U30"/>
  <c r="U29"/>
  <c r="F29"/>
  <c r="U28"/>
  <c r="U27"/>
  <c r="F27"/>
  <c r="U26"/>
  <c r="U25"/>
  <c r="F25"/>
  <c r="U24"/>
  <c r="N24"/>
  <c r="F24"/>
  <c r="U23"/>
  <c r="F23"/>
  <c r="U22"/>
  <c r="F22"/>
  <c r="U21"/>
  <c r="U20"/>
  <c r="U19"/>
  <c r="F19"/>
  <c r="U18"/>
  <c r="U17"/>
  <c r="U16"/>
  <c r="U15"/>
  <c r="F15"/>
  <c r="U14"/>
  <c r="U13"/>
  <c r="U12"/>
  <c r="U11"/>
  <c r="F11"/>
  <c r="U10"/>
  <c r="U9"/>
  <c r="U8"/>
  <c r="F8"/>
  <c r="U7"/>
  <c r="N7"/>
  <c r="F7"/>
  <c r="U6"/>
  <c r="U5"/>
  <c r="N5"/>
  <c r="U4"/>
  <c r="U3"/>
  <c r="B99"/>
  <c r="A1"/>
  <c r="T99" i="57"/>
  <c r="S99"/>
  <c r="R99"/>
  <c r="Q99"/>
  <c r="P99"/>
  <c r="U98"/>
  <c r="U97"/>
  <c r="U96"/>
  <c r="U95"/>
  <c r="F95"/>
  <c r="U94"/>
  <c r="U93"/>
  <c r="F93"/>
  <c r="U92"/>
  <c r="U91"/>
  <c r="U90"/>
  <c r="U89"/>
  <c r="N89"/>
  <c r="F89"/>
  <c r="U88"/>
  <c r="U87"/>
  <c r="F87"/>
  <c r="U86"/>
  <c r="N86"/>
  <c r="U85"/>
  <c r="F85"/>
  <c r="U84"/>
  <c r="U83"/>
  <c r="N83"/>
  <c r="U82"/>
  <c r="U81"/>
  <c r="F81"/>
  <c r="U80"/>
  <c r="U79"/>
  <c r="U78"/>
  <c r="U77"/>
  <c r="N77"/>
  <c r="F77"/>
  <c r="U76"/>
  <c r="N76"/>
  <c r="U75"/>
  <c r="N75"/>
  <c r="F75"/>
  <c r="U74"/>
  <c r="F74"/>
  <c r="U73"/>
  <c r="N73"/>
  <c r="F73"/>
  <c r="U72"/>
  <c r="U71"/>
  <c r="N71"/>
  <c r="F71"/>
  <c r="U70"/>
  <c r="U69"/>
  <c r="N69"/>
  <c r="F69"/>
  <c r="U68"/>
  <c r="U67"/>
  <c r="N67"/>
  <c r="F67"/>
  <c r="U66"/>
  <c r="U65"/>
  <c r="N65"/>
  <c r="F65"/>
  <c r="U64"/>
  <c r="F64"/>
  <c r="U63"/>
  <c r="N63"/>
  <c r="F63"/>
  <c r="U62"/>
  <c r="U61"/>
  <c r="N61"/>
  <c r="F61"/>
  <c r="U60"/>
  <c r="U59"/>
  <c r="N59"/>
  <c r="F59"/>
  <c r="U58"/>
  <c r="U57"/>
  <c r="N57"/>
  <c r="F57"/>
  <c r="U56"/>
  <c r="F56"/>
  <c r="U55"/>
  <c r="N55"/>
  <c r="F55"/>
  <c r="U54"/>
  <c r="U53"/>
  <c r="N53"/>
  <c r="F53"/>
  <c r="U52"/>
  <c r="U51"/>
  <c r="N51"/>
  <c r="F51"/>
  <c r="U50"/>
  <c r="U49"/>
  <c r="N49"/>
  <c r="F49"/>
  <c r="U48"/>
  <c r="F48"/>
  <c r="U47"/>
  <c r="N47"/>
  <c r="F47"/>
  <c r="U46"/>
  <c r="U45"/>
  <c r="N45"/>
  <c r="F45"/>
  <c r="U44"/>
  <c r="U43"/>
  <c r="N43"/>
  <c r="F43"/>
  <c r="U42"/>
  <c r="U41"/>
  <c r="N41"/>
  <c r="F41"/>
  <c r="U40"/>
  <c r="F40"/>
  <c r="U39"/>
  <c r="N39"/>
  <c r="F39"/>
  <c r="U38"/>
  <c r="U37"/>
  <c r="N37"/>
  <c r="F37"/>
  <c r="U36"/>
  <c r="U35"/>
  <c r="N35"/>
  <c r="F35"/>
  <c r="U34"/>
  <c r="U33"/>
  <c r="N33"/>
  <c r="F33"/>
  <c r="U32"/>
  <c r="F32"/>
  <c r="U31"/>
  <c r="N31"/>
  <c r="F31"/>
  <c r="U30"/>
  <c r="N30"/>
  <c r="U29"/>
  <c r="F29"/>
  <c r="U28"/>
  <c r="N28"/>
  <c r="U27"/>
  <c r="N27"/>
  <c r="F27"/>
  <c r="U26"/>
  <c r="N26"/>
  <c r="U25"/>
  <c r="F25"/>
  <c r="U24"/>
  <c r="N24"/>
  <c r="U23"/>
  <c r="F23"/>
  <c r="U22"/>
  <c r="N22"/>
  <c r="U21"/>
  <c r="F21"/>
  <c r="U20"/>
  <c r="N20"/>
  <c r="F20"/>
  <c r="U19"/>
  <c r="F19"/>
  <c r="U18"/>
  <c r="N18"/>
  <c r="U17"/>
  <c r="F17"/>
  <c r="U16"/>
  <c r="N16"/>
  <c r="U15"/>
  <c r="F15"/>
  <c r="U14"/>
  <c r="N14"/>
  <c r="U13"/>
  <c r="F13"/>
  <c r="U12"/>
  <c r="N12"/>
  <c r="F12"/>
  <c r="U11"/>
  <c r="F11"/>
  <c r="U10"/>
  <c r="N10"/>
  <c r="U9"/>
  <c r="F9"/>
  <c r="U8"/>
  <c r="N8"/>
  <c r="U7"/>
  <c r="F7"/>
  <c r="U6"/>
  <c r="N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U75"/>
  <c r="F75"/>
  <c r="U74"/>
  <c r="U73"/>
  <c r="F73"/>
  <c r="U72"/>
  <c r="U71"/>
  <c r="F71"/>
  <c r="U70"/>
  <c r="U69"/>
  <c r="N69"/>
  <c r="F69"/>
  <c r="U68"/>
  <c r="U67"/>
  <c r="F67"/>
  <c r="U66"/>
  <c r="U65"/>
  <c r="F65"/>
  <c r="U64"/>
  <c r="U63"/>
  <c r="F63"/>
  <c r="U62"/>
  <c r="U61"/>
  <c r="N61"/>
  <c r="F61"/>
  <c r="U60"/>
  <c r="U59"/>
  <c r="F59"/>
  <c r="U58"/>
  <c r="U57"/>
  <c r="F57"/>
  <c r="U56"/>
  <c r="U55"/>
  <c r="F55"/>
  <c r="U54"/>
  <c r="U53"/>
  <c r="N53"/>
  <c r="F53"/>
  <c r="U52"/>
  <c r="F52"/>
  <c r="U51"/>
  <c r="N51"/>
  <c r="F51"/>
  <c r="U50"/>
  <c r="N50"/>
  <c r="U49"/>
  <c r="N49"/>
  <c r="F49"/>
  <c r="U48"/>
  <c r="U47"/>
  <c r="N47"/>
  <c r="F47"/>
  <c r="U46"/>
  <c r="F46"/>
  <c r="U45"/>
  <c r="F45"/>
  <c r="U44"/>
  <c r="F44"/>
  <c r="U43"/>
  <c r="N43"/>
  <c r="F43"/>
  <c r="U42"/>
  <c r="U41"/>
  <c r="F41"/>
  <c r="U40"/>
  <c r="U39"/>
  <c r="N39"/>
  <c r="F39"/>
  <c r="U38"/>
  <c r="U37"/>
  <c r="N37"/>
  <c r="F37"/>
  <c r="U36"/>
  <c r="U35"/>
  <c r="N35"/>
  <c r="F35"/>
  <c r="U34"/>
  <c r="N34"/>
  <c r="U33"/>
  <c r="N33"/>
  <c r="F33"/>
  <c r="U32"/>
  <c r="U31"/>
  <c r="N31"/>
  <c r="F31"/>
  <c r="U30"/>
  <c r="U29"/>
  <c r="F29"/>
  <c r="U28"/>
  <c r="U27"/>
  <c r="N27"/>
  <c r="F27"/>
  <c r="U26"/>
  <c r="F26"/>
  <c r="U25"/>
  <c r="F25"/>
  <c r="U24"/>
  <c r="F24"/>
  <c r="U23"/>
  <c r="N23"/>
  <c r="F23"/>
  <c r="U22"/>
  <c r="U21"/>
  <c r="N21"/>
  <c r="F21"/>
  <c r="U20"/>
  <c r="U19"/>
  <c r="N19"/>
  <c r="F19"/>
  <c r="U18"/>
  <c r="N18"/>
  <c r="F18"/>
  <c r="U17"/>
  <c r="N17"/>
  <c r="F17"/>
  <c r="U16"/>
  <c r="U15"/>
  <c r="N15"/>
  <c r="F15"/>
  <c r="U14"/>
  <c r="U13"/>
  <c r="F13"/>
  <c r="U12"/>
  <c r="U11"/>
  <c r="N11"/>
  <c r="F11"/>
  <c r="U10"/>
  <c r="U9"/>
  <c r="F9"/>
  <c r="U8"/>
  <c r="U7"/>
  <c r="N7"/>
  <c r="F7"/>
  <c r="U6"/>
  <c r="F6"/>
  <c r="U5"/>
  <c r="N5"/>
  <c r="F5"/>
  <c r="U4"/>
  <c r="U3"/>
  <c r="M99"/>
  <c r="L99"/>
  <c r="K99"/>
  <c r="J99"/>
  <c r="A1"/>
  <c r="T99" i="55"/>
  <c r="S99"/>
  <c r="R99"/>
  <c r="Q99"/>
  <c r="P99"/>
  <c r="U98"/>
  <c r="N98"/>
  <c r="F98"/>
  <c r="U97"/>
  <c r="N97"/>
  <c r="F97"/>
  <c r="U96"/>
  <c r="N96"/>
  <c r="U95"/>
  <c r="F95"/>
  <c r="U94"/>
  <c r="N94"/>
  <c r="U93"/>
  <c r="N93"/>
  <c r="F93"/>
  <c r="U92"/>
  <c r="N92"/>
  <c r="U91"/>
  <c r="F91"/>
  <c r="U90"/>
  <c r="U89"/>
  <c r="N89"/>
  <c r="F89"/>
  <c r="U88"/>
  <c r="N88"/>
  <c r="U87"/>
  <c r="F87"/>
  <c r="U86"/>
  <c r="U85"/>
  <c r="N85"/>
  <c r="F85"/>
  <c r="U84"/>
  <c r="N84"/>
  <c r="U83"/>
  <c r="F83"/>
  <c r="U82"/>
  <c r="U81"/>
  <c r="N81"/>
  <c r="F81"/>
  <c r="U80"/>
  <c r="N80"/>
  <c r="U79"/>
  <c r="F79"/>
  <c r="U78"/>
  <c r="U77"/>
  <c r="N77"/>
  <c r="F77"/>
  <c r="U76"/>
  <c r="N76"/>
  <c r="U75"/>
  <c r="F75"/>
  <c r="U74"/>
  <c r="U73"/>
  <c r="N73"/>
  <c r="F73"/>
  <c r="U72"/>
  <c r="N72"/>
  <c r="U71"/>
  <c r="F71"/>
  <c r="U70"/>
  <c r="U69"/>
  <c r="N69"/>
  <c r="F69"/>
  <c r="U68"/>
  <c r="N68"/>
  <c r="U67"/>
  <c r="F67"/>
  <c r="U66"/>
  <c r="U65"/>
  <c r="N65"/>
  <c r="F65"/>
  <c r="U64"/>
  <c r="N64"/>
  <c r="U63"/>
  <c r="F63"/>
  <c r="U62"/>
  <c r="U61"/>
  <c r="N61"/>
  <c r="U60"/>
  <c r="U59"/>
  <c r="F59"/>
  <c r="U58"/>
  <c r="U57"/>
  <c r="F57"/>
  <c r="U56"/>
  <c r="U55"/>
  <c r="F55"/>
  <c r="U54"/>
  <c r="U53"/>
  <c r="U52"/>
  <c r="U51"/>
  <c r="N51"/>
  <c r="F51"/>
  <c r="U50"/>
  <c r="U49"/>
  <c r="F49"/>
  <c r="U48"/>
  <c r="N48"/>
  <c r="U47"/>
  <c r="F47"/>
  <c r="U46"/>
  <c r="U45"/>
  <c r="N45"/>
  <c r="U44"/>
  <c r="U43"/>
  <c r="F43"/>
  <c r="U42"/>
  <c r="U41"/>
  <c r="F41"/>
  <c r="U40"/>
  <c r="U39"/>
  <c r="F39"/>
  <c r="U38"/>
  <c r="U37"/>
  <c r="U36"/>
  <c r="U35"/>
  <c r="N35"/>
  <c r="F35"/>
  <c r="U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U19"/>
  <c r="N19"/>
  <c r="F19"/>
  <c r="U18"/>
  <c r="F18"/>
  <c r="U17"/>
  <c r="F17"/>
  <c r="U16"/>
  <c r="N16"/>
  <c r="U15"/>
  <c r="F15"/>
  <c r="U14"/>
  <c r="U13"/>
  <c r="N13"/>
  <c r="U12"/>
  <c r="U11"/>
  <c r="F11"/>
  <c r="U10"/>
  <c r="U9"/>
  <c r="U8"/>
  <c r="F8"/>
  <c r="U7"/>
  <c r="N7"/>
  <c r="F7"/>
  <c r="U6"/>
  <c r="N6"/>
  <c r="U5"/>
  <c r="N5"/>
  <c r="U4"/>
  <c r="U3"/>
  <c r="L99"/>
  <c r="A1"/>
  <c r="F4" i="56" l="1"/>
  <c r="C99" i="55"/>
  <c r="F26" i="63"/>
  <c r="F68" i="57"/>
  <c r="O99" i="81"/>
  <c r="L99"/>
  <c r="I99"/>
  <c r="F99"/>
  <c r="C99"/>
  <c r="C99" i="63"/>
  <c r="B99" i="56"/>
  <c r="F54" i="55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V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O42" i="65"/>
  <c r="D42" i="56" s="1"/>
  <c r="G42" s="1"/>
  <c r="V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V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V9" s="1"/>
  <c r="M10" i="65"/>
  <c r="D10" i="55" s="1"/>
  <c r="M11" i="65"/>
  <c r="D11" i="55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V24" s="1"/>
  <c r="M25" i="65"/>
  <c r="D25" i="55" s="1"/>
  <c r="M26" i="65"/>
  <c r="D26" i="55" s="1"/>
  <c r="G26" s="1"/>
  <c r="M27" i="65"/>
  <c r="D27" i="55" s="1"/>
  <c r="G27" s="1"/>
  <c r="V27" s="1"/>
  <c r="M28" i="65"/>
  <c r="D28" i="55" s="1"/>
  <c r="G28" s="1"/>
  <c r="V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V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V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M65" i="65"/>
  <c r="D65" i="55" s="1"/>
  <c r="M66" i="65"/>
  <c r="D66" i="55" s="1"/>
  <c r="G66" s="1"/>
  <c r="V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M76" i="65"/>
  <c r="D76" i="55" s="1"/>
  <c r="G76" s="1"/>
  <c r="V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M81" i="65"/>
  <c r="D81" i="55" s="1"/>
  <c r="M82" i="65"/>
  <c r="D82" i="55" s="1"/>
  <c r="G82" s="1"/>
  <c r="V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N41"/>
  <c r="O41" s="1"/>
  <c r="N45"/>
  <c r="N57"/>
  <c r="O57" s="1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O32" s="1"/>
  <c r="N36"/>
  <c r="N40"/>
  <c r="N44"/>
  <c r="O44" s="1"/>
  <c r="N48"/>
  <c r="N52"/>
  <c r="O52" s="1"/>
  <c r="N55"/>
  <c r="N56"/>
  <c r="N59"/>
  <c r="N60"/>
  <c r="O60" s="1"/>
  <c r="N63"/>
  <c r="N64"/>
  <c r="O64" s="1"/>
  <c r="N67"/>
  <c r="N68"/>
  <c r="O68" s="1"/>
  <c r="N71"/>
  <c r="N72"/>
  <c r="O72" s="1"/>
  <c r="N75"/>
  <c r="N76"/>
  <c r="O76" s="1"/>
  <c r="N79"/>
  <c r="N80"/>
  <c r="O80" s="1"/>
  <c r="N83"/>
  <c r="N84"/>
  <c r="N87"/>
  <c r="N88"/>
  <c r="O88" s="1"/>
  <c r="N91"/>
  <c r="N92"/>
  <c r="O92" s="1"/>
  <c r="N95"/>
  <c r="N96"/>
  <c r="O96" s="1"/>
  <c r="I99"/>
  <c r="N81"/>
  <c r="N82"/>
  <c r="N85"/>
  <c r="O85" s="1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M58" i="66"/>
  <c r="D58" i="57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M30" i="66"/>
  <c r="D30" i="57" s="1"/>
  <c r="G30" s="1"/>
  <c r="V30" s="1"/>
  <c r="M26" i="66"/>
  <c r="D26" i="57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O27"/>
  <c r="V48"/>
  <c r="O48"/>
  <c r="V56"/>
  <c r="V4"/>
  <c r="V32"/>
  <c r="O32"/>
  <c r="V47"/>
  <c r="V16"/>
  <c r="O16"/>
  <c r="V24" i="56"/>
  <c r="O35"/>
  <c r="O51"/>
  <c r="N8" i="55"/>
  <c r="F9"/>
  <c r="I99"/>
  <c r="M99"/>
  <c r="G10"/>
  <c r="N12"/>
  <c r="O12" s="1"/>
  <c r="F13"/>
  <c r="N28"/>
  <c r="F29"/>
  <c r="N44"/>
  <c r="F45"/>
  <c r="N60"/>
  <c r="O60" s="1"/>
  <c r="F61"/>
  <c r="O72"/>
  <c r="O92"/>
  <c r="O45" i="56"/>
  <c r="O65"/>
  <c r="V3" i="55"/>
  <c r="O15" i="56"/>
  <c r="O47"/>
  <c r="V52"/>
  <c r="V59"/>
  <c r="V94"/>
  <c r="V12" i="55"/>
  <c r="V60"/>
  <c r="V11" i="56"/>
  <c r="V18"/>
  <c r="V27"/>
  <c r="V32"/>
  <c r="V48"/>
  <c r="V50"/>
  <c r="B99" i="55"/>
  <c r="F3"/>
  <c r="K99"/>
  <c r="F5"/>
  <c r="G18"/>
  <c r="O19"/>
  <c r="N20"/>
  <c r="F21"/>
  <c r="N36"/>
  <c r="O36" s="1"/>
  <c r="F37"/>
  <c r="N52"/>
  <c r="O52" s="1"/>
  <c r="F53"/>
  <c r="O68"/>
  <c r="O84"/>
  <c r="O5" i="56"/>
  <c r="O21"/>
  <c r="O37"/>
  <c r="O53"/>
  <c r="O61"/>
  <c r="O69"/>
  <c r="O77"/>
  <c r="O93"/>
  <c r="O7"/>
  <c r="O23"/>
  <c r="V28"/>
  <c r="V44"/>
  <c r="V63"/>
  <c r="J99" i="55"/>
  <c r="N24"/>
  <c r="N40"/>
  <c r="N56"/>
  <c r="O56" s="1"/>
  <c r="O71"/>
  <c r="O96"/>
  <c r="O56" i="56"/>
  <c r="V70" i="58"/>
  <c r="V86"/>
  <c r="G3" i="56"/>
  <c r="V56"/>
  <c r="V60"/>
  <c r="V64"/>
  <c r="V68"/>
  <c r="B99" i="57"/>
  <c r="F3"/>
  <c r="K99"/>
  <c r="N82"/>
  <c r="F83"/>
  <c r="F97"/>
  <c r="C99" i="58"/>
  <c r="I99"/>
  <c r="M99"/>
  <c r="N4"/>
  <c r="F5"/>
  <c r="N12"/>
  <c r="F13"/>
  <c r="N20"/>
  <c r="F21"/>
  <c r="V50"/>
  <c r="V82"/>
  <c r="V68" i="55"/>
  <c r="V72"/>
  <c r="V84"/>
  <c r="V88"/>
  <c r="V92"/>
  <c r="V96"/>
  <c r="F3" i="56"/>
  <c r="F99" s="1"/>
  <c r="V5"/>
  <c r="V9"/>
  <c r="V13"/>
  <c r="V17"/>
  <c r="V21"/>
  <c r="V25"/>
  <c r="V29"/>
  <c r="V33"/>
  <c r="V37"/>
  <c r="V41"/>
  <c r="V45"/>
  <c r="V49"/>
  <c r="V53"/>
  <c r="V57"/>
  <c r="V61"/>
  <c r="V65"/>
  <c r="V69"/>
  <c r="V73"/>
  <c r="V77"/>
  <c r="V81"/>
  <c r="V85"/>
  <c r="V89"/>
  <c r="V93"/>
  <c r="V97"/>
  <c r="N3" i="57"/>
  <c r="N3" i="56"/>
  <c r="N90" i="57"/>
  <c r="F91"/>
  <c r="K99" i="58"/>
  <c r="U99"/>
  <c r="F9"/>
  <c r="F17"/>
  <c r="V26"/>
  <c r="O26"/>
  <c r="V42"/>
  <c r="V90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G17" i="55" l="1"/>
  <c r="V17" s="1"/>
  <c r="G11"/>
  <c r="V11" s="1"/>
  <c r="O98"/>
  <c r="O38"/>
  <c r="O94" i="56"/>
  <c r="O86"/>
  <c r="O70" i="55"/>
  <c r="O20"/>
  <c r="O70" i="56"/>
  <c r="O25" i="58"/>
  <c r="G42" i="55"/>
  <c r="O42" s="1"/>
  <c r="N99" i="81"/>
  <c r="P99" s="1"/>
  <c r="K99"/>
  <c r="M99" s="1"/>
  <c r="H99"/>
  <c r="J99" s="1"/>
  <c r="E99"/>
  <c r="G99" s="1"/>
  <c r="O78" i="56"/>
  <c r="O66"/>
  <c r="O62"/>
  <c r="O54"/>
  <c r="O46"/>
  <c r="O30"/>
  <c r="O26"/>
  <c r="O10"/>
  <c r="B99" i="81"/>
  <c r="D99" s="1"/>
  <c r="O78" i="55"/>
  <c r="O74"/>
  <c r="O66"/>
  <c r="O84" i="56"/>
  <c r="O48"/>
  <c r="O36"/>
  <c r="O29"/>
  <c r="O13"/>
  <c r="O14" i="55"/>
  <c r="O9"/>
  <c r="O76"/>
  <c r="O62"/>
  <c r="G58"/>
  <c r="V58" s="1"/>
  <c r="O81" i="56"/>
  <c r="O25"/>
  <c r="O40"/>
  <c r="V39"/>
  <c r="G87" i="55"/>
  <c r="V87" s="1"/>
  <c r="G80"/>
  <c r="G75"/>
  <c r="V75" s="1"/>
  <c r="G64"/>
  <c r="O46"/>
  <c r="O44"/>
  <c r="O40"/>
  <c r="O24"/>
  <c r="O4"/>
  <c r="O86"/>
  <c r="V51"/>
  <c r="O30"/>
  <c r="O28"/>
  <c r="O93" i="58"/>
  <c r="O74"/>
  <c r="O65"/>
  <c r="G78" i="57"/>
  <c r="V78" s="1"/>
  <c r="G62"/>
  <c r="V62" s="1"/>
  <c r="G26"/>
  <c r="V26" s="1"/>
  <c r="O45" i="58"/>
  <c r="O57"/>
  <c r="G58" i="57"/>
  <c r="V58" s="1"/>
  <c r="O44"/>
  <c r="G34"/>
  <c r="V34" s="1"/>
  <c r="O53" i="58"/>
  <c r="V66" i="56"/>
  <c r="V46"/>
  <c r="V30"/>
  <c r="V78" i="55"/>
  <c r="V34" i="56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V63"/>
  <c r="V12"/>
  <c r="V86"/>
  <c r="AD99" i="63"/>
  <c r="AC99"/>
  <c r="AC99" i="62"/>
  <c r="AD99"/>
  <c r="AC99" i="61"/>
  <c r="O90" i="57"/>
  <c r="V64"/>
  <c r="O31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0"/>
  <c r="O42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N99" i="58"/>
  <c r="N99" i="57"/>
  <c r="O8" i="55"/>
  <c r="V50"/>
  <c r="O50"/>
  <c r="V34"/>
  <c r="O34"/>
  <c r="V18"/>
  <c r="O18"/>
  <c r="N99" i="61"/>
  <c r="O10" i="55"/>
  <c r="V10"/>
  <c r="F99" i="57"/>
  <c r="O80"/>
  <c r="V80"/>
  <c r="O6" i="55"/>
  <c r="V6"/>
  <c r="V26"/>
  <c r="O26"/>
  <c r="O58" l="1"/>
  <c r="O17"/>
  <c r="V42"/>
  <c r="O5" i="57"/>
  <c r="O49" i="55"/>
  <c r="O43" i="58"/>
  <c r="O62" i="57"/>
  <c r="O58"/>
  <c r="O9"/>
  <c r="O77"/>
  <c r="O26"/>
  <c r="Q99" i="81"/>
  <c r="O75" i="55"/>
  <c r="O4" i="56"/>
  <c r="O80" i="55"/>
  <c r="V80"/>
  <c r="V64"/>
  <c r="O64"/>
  <c r="O78" i="57"/>
  <c r="O25"/>
  <c r="O11" i="58"/>
  <c r="O34" i="57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G80" i="78"/>
  <c r="H65"/>
  <c r="I29"/>
  <c r="Q95"/>
  <c r="K74"/>
  <c r="N60"/>
  <c r="N66"/>
  <c r="P9"/>
  <c r="L27"/>
  <c r="Q38"/>
  <c r="O39"/>
  <c r="H36"/>
  <c r="G75"/>
  <c r="B22"/>
  <c r="G79"/>
  <c r="Q80"/>
  <c r="G8"/>
  <c r="N9"/>
  <c r="B98"/>
  <c r="Q23"/>
  <c r="L7"/>
  <c r="L49"/>
  <c r="G72"/>
  <c r="G60"/>
  <c r="J69"/>
  <c r="J19"/>
  <c r="N7"/>
  <c r="J25"/>
  <c r="I12"/>
  <c r="O85"/>
  <c r="G48"/>
  <c r="J76"/>
  <c r="H78"/>
  <c r="N29"/>
  <c r="L58"/>
  <c r="G28"/>
  <c r="H6"/>
  <c r="P81"/>
  <c r="H32"/>
  <c r="G42"/>
  <c r="J57"/>
  <c r="K16"/>
  <c r="O23"/>
  <c r="K24"/>
  <c r="L45"/>
  <c r="G69"/>
  <c r="L64"/>
  <c r="Q11"/>
  <c r="I44"/>
  <c r="H34"/>
  <c r="P82"/>
  <c r="K53"/>
  <c r="K56"/>
  <c r="N63"/>
  <c r="O5"/>
  <c r="O48"/>
  <c r="J46"/>
  <c r="G36"/>
  <c r="L36"/>
  <c r="N45"/>
  <c r="L26"/>
  <c r="L4"/>
  <c r="G91"/>
  <c r="O88"/>
  <c r="P59"/>
  <c r="O84"/>
  <c r="Q20"/>
  <c r="K55"/>
  <c r="L46"/>
  <c r="N11"/>
  <c r="P73"/>
  <c r="B64"/>
  <c r="G9"/>
  <c r="G70"/>
  <c r="J9"/>
  <c r="P48"/>
  <c r="L84"/>
  <c r="Q85"/>
  <c r="K54"/>
  <c r="J35"/>
  <c r="N15"/>
  <c r="J68"/>
  <c r="K66"/>
  <c r="J23"/>
  <c r="Q86"/>
  <c r="J54"/>
  <c r="N38"/>
  <c r="I8"/>
  <c r="Q18"/>
  <c r="K87"/>
  <c r="O4"/>
  <c r="I13"/>
  <c r="N84"/>
  <c r="J74"/>
  <c r="B9"/>
  <c r="K60"/>
  <c r="J39"/>
  <c r="P65"/>
  <c r="L52"/>
  <c r="N26"/>
  <c r="P15"/>
  <c r="G64"/>
  <c r="L66"/>
  <c r="K40"/>
  <c r="J73"/>
  <c r="B53"/>
  <c r="Q64"/>
  <c r="P4"/>
  <c r="N59"/>
  <c r="P83"/>
  <c r="P62"/>
  <c r="K98"/>
  <c r="B20"/>
  <c r="L3"/>
  <c r="K88"/>
  <c r="I5"/>
  <c r="I89"/>
  <c r="L53"/>
  <c r="Q5"/>
  <c r="H17"/>
  <c r="P13"/>
  <c r="H49"/>
  <c r="G35"/>
  <c r="K75"/>
  <c r="I96"/>
  <c r="J13"/>
  <c r="K19"/>
  <c r="N89"/>
  <c r="I70"/>
  <c r="G88"/>
  <c r="O20"/>
  <c r="O55"/>
  <c r="J80"/>
  <c r="K25"/>
  <c r="P74"/>
  <c r="L73"/>
  <c r="J45"/>
  <c r="Q61"/>
  <c r="G27"/>
  <c r="I85"/>
  <c r="K71"/>
  <c r="P33"/>
  <c r="H86"/>
  <c r="O40"/>
  <c r="G20"/>
  <c r="I15"/>
  <c r="K84"/>
  <c r="O56"/>
  <c r="H93"/>
  <c r="H35"/>
  <c r="K86"/>
  <c r="K91"/>
  <c r="I79"/>
  <c r="G7"/>
  <c r="H12"/>
  <c r="B19"/>
  <c r="O3"/>
  <c r="J65"/>
  <c r="G53"/>
  <c r="P16"/>
  <c r="H54"/>
  <c r="K58"/>
  <c r="K76"/>
  <c r="I61"/>
  <c r="Q83"/>
  <c r="L69"/>
  <c r="P43"/>
  <c r="B75"/>
  <c r="P90"/>
  <c r="B29"/>
  <c r="B93"/>
  <c r="B94"/>
  <c r="H71"/>
  <c r="N23"/>
  <c r="G71"/>
  <c r="J59"/>
  <c r="H74"/>
  <c r="G65"/>
  <c r="H83"/>
  <c r="G51"/>
  <c r="N78"/>
  <c r="N72"/>
  <c r="O34"/>
  <c r="B69"/>
  <c r="B27"/>
  <c r="P7"/>
  <c r="L37"/>
  <c r="B79"/>
  <c r="L13"/>
  <c r="O18"/>
  <c r="O30"/>
  <c r="H9"/>
  <c r="O60"/>
  <c r="P30"/>
  <c r="B40"/>
  <c r="H94"/>
  <c r="Q10"/>
  <c r="I76"/>
  <c r="N18"/>
  <c r="H76"/>
  <c r="Q29"/>
  <c r="L8"/>
  <c r="J34"/>
  <c r="Q81"/>
  <c r="O12"/>
  <c r="G95"/>
  <c r="G52"/>
  <c r="I39"/>
  <c r="J17"/>
  <c r="B95"/>
  <c r="K67"/>
  <c r="L43"/>
  <c r="O25"/>
  <c r="Q42"/>
  <c r="O64"/>
  <c r="N85"/>
  <c r="L25"/>
  <c r="P37"/>
  <c r="Q79"/>
  <c r="J64"/>
  <c r="Q12"/>
  <c r="K92"/>
  <c r="O70"/>
  <c r="O50"/>
  <c r="H10"/>
  <c r="K94"/>
  <c r="I7"/>
  <c r="O32"/>
  <c r="L95"/>
  <c r="J6"/>
  <c r="H68"/>
  <c r="N74"/>
  <c r="G94"/>
  <c r="J20"/>
  <c r="B5"/>
  <c r="L75"/>
  <c r="I32"/>
  <c r="N39"/>
  <c r="L34"/>
  <c r="O43"/>
  <c r="H18"/>
  <c r="J52"/>
  <c r="O61"/>
  <c r="Q8"/>
  <c r="P67"/>
  <c r="G10"/>
  <c r="Q84"/>
  <c r="G15"/>
  <c r="L38"/>
  <c r="Q88"/>
  <c r="K57"/>
  <c r="K64"/>
  <c r="O8"/>
  <c r="B80"/>
  <c r="I77"/>
  <c r="N76"/>
  <c r="O33"/>
  <c r="J12"/>
  <c r="G61"/>
  <c r="Q3"/>
  <c r="Q45"/>
  <c r="O54"/>
  <c r="Q67"/>
  <c r="K23"/>
  <c r="I87"/>
  <c r="P39"/>
  <c r="L39"/>
  <c r="I68"/>
  <c r="H29"/>
  <c r="H88"/>
  <c r="K59"/>
  <c r="I22"/>
  <c r="I90"/>
  <c r="O38"/>
  <c r="B13"/>
  <c r="I19"/>
  <c r="K46"/>
  <c r="H81"/>
  <c r="H92"/>
  <c r="H69"/>
  <c r="H45"/>
  <c r="P84"/>
  <c r="J63"/>
  <c r="N96"/>
  <c r="P23"/>
  <c r="P38"/>
  <c r="L59"/>
  <c r="K68"/>
  <c r="L71"/>
  <c r="O66"/>
  <c r="B66"/>
  <c r="L83"/>
  <c r="L16"/>
  <c r="O57"/>
  <c r="B45"/>
  <c r="B90"/>
  <c r="B15"/>
  <c r="L57"/>
  <c r="I9"/>
  <c r="N25"/>
  <c r="J62"/>
  <c r="P53"/>
  <c r="H37"/>
  <c r="B59"/>
  <c r="N67"/>
  <c r="B3"/>
  <c r="Q74"/>
  <c r="O22"/>
  <c r="P66"/>
  <c r="O19"/>
  <c r="J93"/>
  <c r="N22"/>
  <c r="N30"/>
  <c r="B36"/>
  <c r="J11"/>
  <c r="N95"/>
  <c r="O6"/>
  <c r="H33"/>
  <c r="I50"/>
  <c r="B26"/>
  <c r="K17"/>
  <c r="G84"/>
  <c r="N31"/>
  <c r="O41"/>
  <c r="I37"/>
  <c r="H19"/>
  <c r="Q59"/>
  <c r="P78"/>
  <c r="G96"/>
  <c r="B77"/>
  <c r="G77"/>
  <c r="P5"/>
  <c r="B84"/>
  <c r="Q53"/>
  <c r="J90"/>
  <c r="H20"/>
  <c r="P41"/>
  <c r="O67"/>
  <c r="Q28"/>
  <c r="Q30"/>
  <c r="H25"/>
  <c r="J86"/>
  <c r="P88"/>
  <c r="E1"/>
  <c r="N56"/>
  <c r="B48"/>
  <c r="H63"/>
  <c r="Q24"/>
  <c r="Q17"/>
  <c r="O52"/>
  <c r="L70"/>
  <c r="P11"/>
  <c r="H23"/>
  <c r="B97"/>
  <c r="I83"/>
  <c r="H2"/>
  <c r="J71"/>
  <c r="L51"/>
  <c r="I51"/>
  <c r="P75"/>
  <c r="J94"/>
  <c r="B51"/>
  <c r="Q89"/>
  <c r="O94"/>
  <c r="L40"/>
  <c r="G16"/>
  <c r="B25"/>
  <c r="L61"/>
  <c r="L63"/>
  <c r="H7"/>
  <c r="B4"/>
  <c r="H28"/>
  <c r="L56"/>
  <c r="H11"/>
  <c r="J89"/>
  <c r="B46"/>
  <c r="N61"/>
  <c r="J32"/>
  <c r="P76"/>
  <c r="O65"/>
  <c r="N73"/>
  <c r="B96"/>
  <c r="Q73"/>
  <c r="I63"/>
  <c r="J55"/>
  <c r="P92"/>
  <c r="N19"/>
  <c r="P55"/>
  <c r="B54"/>
  <c r="P64"/>
  <c r="I82"/>
  <c r="L50"/>
  <c r="P68"/>
  <c r="O92"/>
  <c r="G39"/>
  <c r="J8"/>
  <c r="B44"/>
  <c r="G62"/>
  <c r="I3"/>
  <c r="N32"/>
  <c r="J27"/>
  <c r="I86"/>
  <c r="L85"/>
  <c r="K50"/>
  <c r="P71"/>
  <c r="P69"/>
  <c r="Q75"/>
  <c r="K9"/>
  <c r="H3"/>
  <c r="B16"/>
  <c r="K62"/>
  <c r="Q56"/>
  <c r="J21"/>
  <c r="H79"/>
  <c r="J58"/>
  <c r="K12"/>
  <c r="G24"/>
  <c r="P12"/>
  <c r="B85"/>
  <c r="H75"/>
  <c r="K39"/>
  <c r="J81"/>
  <c r="P45"/>
  <c r="Q60"/>
  <c r="L86"/>
  <c r="K41"/>
  <c r="B65"/>
  <c r="G19"/>
  <c r="Q87"/>
  <c r="I27"/>
  <c r="O77"/>
  <c r="K70"/>
  <c r="P8"/>
  <c r="Q54"/>
  <c r="B7"/>
  <c r="P3"/>
  <c r="O96"/>
  <c r="I24"/>
  <c r="G76"/>
  <c r="K97"/>
  <c r="P54"/>
  <c r="B87"/>
  <c r="I45"/>
  <c r="J26"/>
  <c r="G31"/>
  <c r="L19"/>
  <c r="G55"/>
  <c r="L68"/>
  <c r="N36"/>
  <c r="B50"/>
  <c r="Q92"/>
  <c r="H42"/>
  <c r="P6"/>
  <c r="G5"/>
  <c r="L30"/>
  <c r="G63"/>
  <c r="K73"/>
  <c r="N62"/>
  <c r="J91"/>
  <c r="I6"/>
  <c r="Q6"/>
  <c r="L18"/>
  <c r="H48"/>
  <c r="B38"/>
  <c r="H96"/>
  <c r="Q51"/>
  <c r="I43"/>
  <c r="O45"/>
  <c r="K45"/>
  <c r="N81"/>
  <c r="H44"/>
  <c r="G18"/>
  <c r="O72"/>
  <c r="G54"/>
  <c r="I4"/>
  <c r="G67"/>
  <c r="K49"/>
  <c r="N52"/>
  <c r="J78"/>
  <c r="G22"/>
  <c r="K96"/>
  <c r="I93"/>
  <c r="P31"/>
  <c r="I55"/>
  <c r="Q97"/>
  <c r="N87"/>
  <c r="N8"/>
  <c r="P47"/>
  <c r="H77"/>
  <c r="H95"/>
  <c r="B71"/>
  <c r="I74"/>
  <c r="L72"/>
  <c r="K11"/>
  <c r="J53"/>
  <c r="P97"/>
  <c r="Q63"/>
  <c r="H15"/>
  <c r="J29"/>
  <c r="Q40"/>
  <c r="Q31"/>
  <c r="L60"/>
  <c r="H30"/>
  <c r="J96"/>
  <c r="O10"/>
  <c r="N53"/>
  <c r="N75"/>
  <c r="N27"/>
  <c r="I97"/>
  <c r="L90"/>
  <c r="P36"/>
  <c r="O37"/>
  <c r="P14"/>
  <c r="P50"/>
  <c r="H89"/>
  <c r="H4"/>
  <c r="I40"/>
  <c r="G90"/>
  <c r="Q52"/>
  <c r="O97"/>
  <c r="B6"/>
  <c r="I66"/>
  <c r="J37"/>
  <c r="K81"/>
  <c r="N90"/>
  <c r="L48"/>
  <c r="B72"/>
  <c r="L23"/>
  <c r="B76"/>
  <c r="H60"/>
  <c r="H53"/>
  <c r="O21"/>
  <c r="I23"/>
  <c r="N49"/>
  <c r="O71"/>
  <c r="J44"/>
  <c r="G59"/>
  <c r="Q35"/>
  <c r="Q21"/>
  <c r="G29"/>
  <c r="G45"/>
  <c r="L96"/>
  <c r="H26"/>
  <c r="L79"/>
  <c r="I81"/>
  <c r="I88"/>
  <c r="H8"/>
  <c r="K8"/>
  <c r="K95"/>
  <c r="B2"/>
  <c r="N82"/>
  <c r="P87"/>
  <c r="O46"/>
  <c r="H51"/>
  <c r="I16"/>
  <c r="J4"/>
  <c r="I41"/>
  <c r="P63"/>
  <c r="Q22"/>
  <c r="Q7"/>
  <c r="L81"/>
  <c r="H57"/>
  <c r="K63"/>
  <c r="I75"/>
  <c r="I59"/>
  <c r="H47"/>
  <c r="H73"/>
  <c r="K36"/>
  <c r="G4"/>
  <c r="B12"/>
  <c r="H13"/>
  <c r="O75"/>
  <c r="O44"/>
  <c r="N94"/>
  <c r="N77"/>
  <c r="J38"/>
  <c r="I17"/>
  <c r="B82"/>
  <c r="J70"/>
  <c r="G44"/>
  <c r="J33"/>
  <c r="H61"/>
  <c r="Q26"/>
  <c r="O16"/>
  <c r="O93"/>
  <c r="C1"/>
  <c r="N17"/>
  <c r="O9"/>
  <c r="Q66"/>
  <c r="Q77"/>
  <c r="K43"/>
  <c r="Q91"/>
  <c r="O26"/>
  <c r="B10"/>
  <c r="P80"/>
  <c r="K80"/>
  <c r="J16"/>
  <c r="N92"/>
  <c r="J98"/>
  <c r="Q94"/>
  <c r="K33"/>
  <c r="K47"/>
  <c r="L62"/>
  <c r="I91"/>
  <c r="P22"/>
  <c r="J41"/>
  <c r="B56"/>
  <c r="Q19"/>
  <c r="G40"/>
  <c r="P72"/>
  <c r="N33"/>
  <c r="O28"/>
  <c r="L87"/>
  <c r="G57"/>
  <c r="J60"/>
  <c r="K65"/>
  <c r="L20"/>
  <c r="P18"/>
  <c r="H5"/>
  <c r="O80"/>
  <c r="Q55"/>
  <c r="L89"/>
  <c r="N50"/>
  <c r="G50"/>
  <c r="Q4"/>
  <c r="Q65"/>
  <c r="B23"/>
  <c r="Q76"/>
  <c r="O63"/>
  <c r="L31"/>
  <c r="G73"/>
  <c r="B41"/>
  <c r="P27"/>
  <c r="B55"/>
  <c r="P19"/>
  <c r="J77"/>
  <c r="B35"/>
  <c r="K61"/>
  <c r="O74"/>
  <c r="K4"/>
  <c r="L55"/>
  <c r="H80"/>
  <c r="O89"/>
  <c r="N5"/>
  <c r="G49"/>
  <c r="I54"/>
  <c r="K72"/>
  <c r="K78"/>
  <c r="J88"/>
  <c r="J61"/>
  <c r="H97"/>
  <c r="O7"/>
  <c r="H85"/>
  <c r="B34"/>
  <c r="Q32"/>
  <c r="K6"/>
  <c r="B33"/>
  <c r="L41"/>
  <c r="O15"/>
  <c r="Q16"/>
  <c r="P35"/>
  <c r="O91"/>
  <c r="N24"/>
  <c r="P96"/>
  <c r="Q25"/>
  <c r="L67"/>
  <c r="J84"/>
  <c r="N68"/>
  <c r="K26"/>
  <c r="L28"/>
  <c r="N57"/>
  <c r="J43"/>
  <c r="N3"/>
  <c r="Q33"/>
  <c r="G97"/>
  <c r="B32"/>
  <c r="G78"/>
  <c r="H52"/>
  <c r="Q43"/>
  <c r="I28"/>
  <c r="O81"/>
  <c r="G26"/>
  <c r="N6"/>
  <c r="K10"/>
  <c r="K82"/>
  <c r="B78"/>
  <c r="I80"/>
  <c r="B62"/>
  <c r="G85"/>
  <c r="N69"/>
  <c r="J7"/>
  <c r="Q44"/>
  <c r="J5"/>
  <c r="O42"/>
  <c r="K35"/>
  <c r="N65"/>
  <c r="I25"/>
  <c r="N46"/>
  <c r="I20"/>
  <c r="J75"/>
  <c r="H55"/>
  <c r="O59"/>
  <c r="N42"/>
  <c r="I31"/>
  <c r="N21"/>
  <c r="J28"/>
  <c r="B8"/>
  <c r="P56"/>
  <c r="G30"/>
  <c r="J10"/>
  <c r="K77"/>
  <c r="Q78"/>
  <c r="J30"/>
  <c r="P29"/>
  <c r="B91"/>
  <c r="G68"/>
  <c r="I72"/>
  <c r="J3"/>
  <c r="H40"/>
  <c r="P20"/>
  <c r="H38"/>
  <c r="B21"/>
  <c r="N93"/>
  <c r="O58"/>
  <c r="L78"/>
  <c r="I18"/>
  <c r="P86"/>
  <c r="L80"/>
  <c r="P91"/>
  <c r="H22"/>
  <c r="L10"/>
  <c r="Q82"/>
  <c r="I42"/>
  <c r="O27"/>
  <c r="O78"/>
  <c r="K83"/>
  <c r="K93"/>
  <c r="N91"/>
  <c r="J31"/>
  <c r="H72"/>
  <c r="I14"/>
  <c r="G82"/>
  <c r="L22"/>
  <c r="H70"/>
  <c r="K42"/>
  <c r="N14"/>
  <c r="K85"/>
  <c r="L32"/>
  <c r="G87"/>
  <c r="L15"/>
  <c r="I64"/>
  <c r="N71"/>
  <c r="L33"/>
  <c r="K32"/>
  <c r="B60"/>
  <c r="P49"/>
  <c r="K27"/>
  <c r="J36"/>
  <c r="B86"/>
  <c r="B68"/>
  <c r="P17"/>
  <c r="L92"/>
  <c r="J82"/>
  <c r="I71"/>
  <c r="L88"/>
  <c r="H66"/>
  <c r="N20"/>
  <c r="O14"/>
  <c r="L77"/>
  <c r="G98"/>
  <c r="I30"/>
  <c r="O11"/>
  <c r="K38"/>
  <c r="B43"/>
  <c r="L12"/>
  <c r="J49"/>
  <c r="K89"/>
  <c r="G14"/>
  <c r="Q13"/>
  <c r="G37"/>
  <c r="J83"/>
  <c r="P98"/>
  <c r="K15"/>
  <c r="I38"/>
  <c r="N41"/>
  <c r="Q9"/>
  <c r="I58"/>
  <c r="L74"/>
  <c r="L47"/>
  <c r="N35"/>
  <c r="L91"/>
  <c r="L65"/>
  <c r="G81"/>
  <c r="O36"/>
  <c r="K52"/>
  <c r="H64"/>
  <c r="K22"/>
  <c r="B74"/>
  <c r="G41"/>
  <c r="P44"/>
  <c r="O82"/>
  <c r="I95"/>
  <c r="G56"/>
  <c r="O86"/>
  <c r="K69"/>
  <c r="I98"/>
  <c r="I84"/>
  <c r="B42"/>
  <c r="P24"/>
  <c r="N43"/>
  <c r="O51"/>
  <c r="G17"/>
  <c r="J50"/>
  <c r="L5"/>
  <c r="J97"/>
  <c r="N4"/>
  <c r="B14"/>
  <c r="N70"/>
  <c r="I94"/>
  <c r="L21"/>
  <c r="P94"/>
  <c r="H90"/>
  <c r="L93"/>
  <c r="I47"/>
  <c r="Q41"/>
  <c r="P57"/>
  <c r="B63"/>
  <c r="Q62"/>
  <c r="O49"/>
  <c r="J48"/>
  <c r="B81"/>
  <c r="G13"/>
  <c r="H16"/>
  <c r="I60"/>
  <c r="N16"/>
  <c r="I35"/>
  <c r="N37"/>
  <c r="O47"/>
  <c r="O35"/>
  <c r="J40"/>
  <c r="B28"/>
  <c r="I36"/>
  <c r="H91"/>
  <c r="F1"/>
  <c r="H27"/>
  <c r="K30"/>
  <c r="Q69"/>
  <c r="H82"/>
  <c r="B92"/>
  <c r="I33"/>
  <c r="G6"/>
  <c r="Q36"/>
  <c r="Q39"/>
  <c r="B17"/>
  <c r="I67"/>
  <c r="O62"/>
  <c r="B18"/>
  <c r="B73"/>
  <c r="P60"/>
  <c r="B37"/>
  <c r="B67"/>
  <c r="N34"/>
  <c r="O87"/>
  <c r="K13"/>
  <c r="B58"/>
  <c r="I69"/>
  <c r="I78"/>
  <c r="P51"/>
  <c r="N55"/>
  <c r="J18"/>
  <c r="I34"/>
  <c r="H56"/>
  <c r="Q98"/>
  <c r="Q68"/>
  <c r="J24"/>
  <c r="N28"/>
  <c r="O13"/>
  <c r="B88"/>
  <c r="L11"/>
  <c r="N97"/>
  <c r="K28"/>
  <c r="L24"/>
  <c r="K79"/>
  <c r="Q96"/>
  <c r="G11"/>
  <c r="L76"/>
  <c r="L44"/>
  <c r="J42"/>
  <c r="H87"/>
  <c r="G33"/>
  <c r="N86"/>
  <c r="K18"/>
  <c r="P95"/>
  <c r="G66"/>
  <c r="N13"/>
  <c r="O31"/>
  <c r="N48"/>
  <c r="N83"/>
  <c r="B89"/>
  <c r="B31"/>
  <c r="N40"/>
  <c r="J95"/>
  <c r="Q70"/>
  <c r="H98"/>
  <c r="N47"/>
  <c r="L14"/>
  <c r="B70"/>
  <c r="J47"/>
  <c r="G58"/>
  <c r="J79"/>
  <c r="O90"/>
  <c r="H50"/>
  <c r="L6"/>
  <c r="B30"/>
  <c r="H46"/>
  <c r="K3"/>
  <c r="J85"/>
  <c r="Q90"/>
  <c r="Q58"/>
  <c r="O83"/>
  <c r="I92"/>
  <c r="B49"/>
  <c r="J22"/>
  <c r="G92"/>
  <c r="K37"/>
  <c r="Q57"/>
  <c r="K31"/>
  <c r="N12"/>
  <c r="G21"/>
  <c r="J87"/>
  <c r="I73"/>
  <c r="B47"/>
  <c r="J56"/>
  <c r="I21"/>
  <c r="J72"/>
  <c r="I52"/>
  <c r="H41"/>
  <c r="L98"/>
  <c r="N10"/>
  <c r="G25"/>
  <c r="J51"/>
  <c r="N64"/>
  <c r="J66"/>
  <c r="P10"/>
  <c r="G89"/>
  <c r="P25"/>
  <c r="L35"/>
  <c r="K48"/>
  <c r="N80"/>
  <c r="O98"/>
  <c r="L29"/>
  <c r="K7"/>
  <c r="Q15"/>
  <c r="I53"/>
  <c r="G12"/>
  <c r="P28"/>
  <c r="H67"/>
  <c r="N58"/>
  <c r="O69"/>
  <c r="N54"/>
  <c r="Q50"/>
  <c r="J92"/>
  <c r="K5"/>
  <c r="L82"/>
  <c r="I26"/>
  <c r="P89"/>
  <c r="H43"/>
  <c r="K20"/>
  <c r="Q14"/>
  <c r="P77"/>
  <c r="P58"/>
  <c r="P21"/>
  <c r="I46"/>
  <c r="Q37"/>
  <c r="O95"/>
  <c r="K29"/>
  <c r="Q72"/>
  <c r="O68"/>
  <c r="P85"/>
  <c r="K21"/>
  <c r="Q27"/>
  <c r="I65"/>
  <c r="L54"/>
  <c r="P79"/>
  <c r="P93"/>
  <c r="L97"/>
  <c r="O79"/>
  <c r="G34"/>
  <c r="D1"/>
  <c r="O53"/>
  <c r="G2"/>
  <c r="Q47"/>
  <c r="H39"/>
  <c r="Q48"/>
  <c r="B61"/>
  <c r="G83"/>
  <c r="B57"/>
  <c r="H58"/>
  <c r="B39"/>
  <c r="P32"/>
  <c r="G3"/>
  <c r="O29"/>
  <c r="B11"/>
  <c r="P52"/>
  <c r="N98"/>
  <c r="B83"/>
  <c r="L94"/>
  <c r="I10"/>
  <c r="G38"/>
  <c r="O76"/>
  <c r="P34"/>
  <c r="K90"/>
  <c r="I48"/>
  <c r="I49"/>
  <c r="N79"/>
  <c r="H14"/>
  <c r="G47"/>
  <c r="N88"/>
  <c r="N51"/>
  <c r="Q46"/>
  <c r="I57"/>
  <c r="B52"/>
  <c r="Q93"/>
  <c r="L9"/>
  <c r="H59"/>
  <c r="K51"/>
  <c r="O73"/>
  <c r="P61"/>
  <c r="P26"/>
  <c r="G86"/>
  <c r="H21"/>
  <c r="G93"/>
  <c r="G74"/>
  <c r="H24"/>
  <c r="L17"/>
  <c r="K34"/>
  <c r="N44"/>
  <c r="I56"/>
  <c r="O24"/>
  <c r="K14"/>
  <c r="P40"/>
  <c r="J67"/>
  <c r="Q71"/>
  <c r="P42"/>
  <c r="H62"/>
  <c r="G46"/>
  <c r="L42"/>
  <c r="G32"/>
  <c r="P46"/>
  <c r="I11"/>
  <c r="O17"/>
  <c r="J15"/>
  <c r="G23"/>
  <c r="Q34"/>
  <c r="G43"/>
  <c r="H84"/>
  <c r="H31"/>
  <c r="J14"/>
  <c r="I62"/>
  <c r="B24"/>
  <c r="Q49"/>
  <c r="P70"/>
  <c r="K44"/>
  <c r="D81" l="1"/>
  <c r="C81"/>
  <c r="F81"/>
  <c r="E81"/>
  <c r="R44"/>
  <c r="M52"/>
  <c r="M60"/>
  <c r="F37"/>
  <c r="C37"/>
  <c r="E37"/>
  <c r="D37"/>
  <c r="E63"/>
  <c r="F63"/>
  <c r="C63"/>
  <c r="D63"/>
  <c r="R10"/>
  <c r="M26"/>
  <c r="M21"/>
  <c r="M47"/>
  <c r="D47"/>
  <c r="C47"/>
  <c r="E47"/>
  <c r="F47"/>
  <c r="D73"/>
  <c r="C73"/>
  <c r="E73"/>
  <c r="F73"/>
  <c r="M73"/>
  <c r="R76"/>
  <c r="C18"/>
  <c r="D18"/>
  <c r="F18"/>
  <c r="E18"/>
  <c r="M94"/>
  <c r="R12"/>
  <c r="M77"/>
  <c r="R70"/>
  <c r="C80"/>
  <c r="F80"/>
  <c r="E80"/>
  <c r="D80"/>
  <c r="M97"/>
  <c r="C24"/>
  <c r="F24"/>
  <c r="E24"/>
  <c r="D24"/>
  <c r="C14"/>
  <c r="F14"/>
  <c r="E14"/>
  <c r="D14"/>
  <c r="R27"/>
  <c r="R75"/>
  <c r="R4"/>
  <c r="R53"/>
  <c r="M62"/>
  <c r="M67"/>
  <c r="D49"/>
  <c r="F49"/>
  <c r="C49"/>
  <c r="E49"/>
  <c r="R54"/>
  <c r="M92"/>
  <c r="M64"/>
  <c r="R39"/>
  <c r="M32"/>
  <c r="E17"/>
  <c r="D17"/>
  <c r="F17"/>
  <c r="C17"/>
  <c r="M74"/>
  <c r="R14"/>
  <c r="R43"/>
  <c r="C5"/>
  <c r="D5"/>
  <c r="E5"/>
  <c r="F5"/>
  <c r="E71"/>
  <c r="F71"/>
  <c r="C71"/>
  <c r="D71"/>
  <c r="R74"/>
  <c r="R8"/>
  <c r="M14"/>
  <c r="R87"/>
  <c r="M55"/>
  <c r="R91"/>
  <c r="C42"/>
  <c r="E42"/>
  <c r="F42"/>
  <c r="D42"/>
  <c r="M7"/>
  <c r="M93"/>
  <c r="C52"/>
  <c r="D52"/>
  <c r="F52"/>
  <c r="E52"/>
  <c r="M84"/>
  <c r="M42"/>
  <c r="K99"/>
  <c r="R52"/>
  <c r="M57"/>
  <c r="R58"/>
  <c r="M98"/>
  <c r="M4"/>
  <c r="R85"/>
  <c r="M18"/>
  <c r="F30"/>
  <c r="E30"/>
  <c r="C30"/>
  <c r="D30"/>
  <c r="R81"/>
  <c r="R51"/>
  <c r="R93"/>
  <c r="E21"/>
  <c r="C21"/>
  <c r="D21"/>
  <c r="F21"/>
  <c r="M43"/>
  <c r="D95"/>
  <c r="C95"/>
  <c r="E95"/>
  <c r="F95"/>
  <c r="R88"/>
  <c r="M39"/>
  <c r="F38"/>
  <c r="E38"/>
  <c r="C38"/>
  <c r="D38"/>
  <c r="J99"/>
  <c r="M72"/>
  <c r="F91"/>
  <c r="D91"/>
  <c r="E91"/>
  <c r="C91"/>
  <c r="M6"/>
  <c r="M95"/>
  <c r="R62"/>
  <c r="R18"/>
  <c r="M76"/>
  <c r="R79"/>
  <c r="D8"/>
  <c r="E8"/>
  <c r="C8"/>
  <c r="F8"/>
  <c r="E40"/>
  <c r="D40"/>
  <c r="F40"/>
  <c r="C40"/>
  <c r="R21"/>
  <c r="E50"/>
  <c r="C50"/>
  <c r="D50"/>
  <c r="F50"/>
  <c r="M31"/>
  <c r="M49"/>
  <c r="R36"/>
  <c r="R42"/>
  <c r="M48"/>
  <c r="M20"/>
  <c r="M33"/>
  <c r="D79"/>
  <c r="E79"/>
  <c r="F79"/>
  <c r="C79"/>
  <c r="R46"/>
  <c r="C74"/>
  <c r="E74"/>
  <c r="D74"/>
  <c r="F74"/>
  <c r="M45"/>
  <c r="M25"/>
  <c r="F70"/>
  <c r="D70"/>
  <c r="E70"/>
  <c r="C70"/>
  <c r="C87"/>
  <c r="F87"/>
  <c r="D87"/>
  <c r="E87"/>
  <c r="R65"/>
  <c r="E27"/>
  <c r="D27"/>
  <c r="C27"/>
  <c r="F27"/>
  <c r="D69"/>
  <c r="F69"/>
  <c r="E69"/>
  <c r="C69"/>
  <c r="R72"/>
  <c r="M24"/>
  <c r="R78"/>
  <c r="F92"/>
  <c r="C92"/>
  <c r="E92"/>
  <c r="D92"/>
  <c r="P99"/>
  <c r="R69"/>
  <c r="E7"/>
  <c r="C7"/>
  <c r="F7"/>
  <c r="D7"/>
  <c r="R47"/>
  <c r="C62"/>
  <c r="D62"/>
  <c r="E62"/>
  <c r="F62"/>
  <c r="M80"/>
  <c r="F78"/>
  <c r="C78"/>
  <c r="D78"/>
  <c r="E78"/>
  <c r="R23"/>
  <c r="M27"/>
  <c r="R6"/>
  <c r="M53"/>
  <c r="D94"/>
  <c r="F94"/>
  <c r="E94"/>
  <c r="C94"/>
  <c r="D93"/>
  <c r="F93"/>
  <c r="C93"/>
  <c r="E93"/>
  <c r="E65"/>
  <c r="C65"/>
  <c r="D65"/>
  <c r="F65"/>
  <c r="D29"/>
  <c r="C29"/>
  <c r="E29"/>
  <c r="F29"/>
  <c r="M28"/>
  <c r="M10"/>
  <c r="D75"/>
  <c r="C75"/>
  <c r="F75"/>
  <c r="E75"/>
  <c r="E32"/>
  <c r="C32"/>
  <c r="F32"/>
  <c r="D32"/>
  <c r="M61"/>
  <c r="F85"/>
  <c r="D85"/>
  <c r="C85"/>
  <c r="E85"/>
  <c r="R3"/>
  <c r="N99"/>
  <c r="R40"/>
  <c r="F83"/>
  <c r="D83"/>
  <c r="E83"/>
  <c r="C83"/>
  <c r="R57"/>
  <c r="F31"/>
  <c r="E31"/>
  <c r="C31"/>
  <c r="D31"/>
  <c r="R68"/>
  <c r="R98"/>
  <c r="O99"/>
  <c r="E19"/>
  <c r="D19"/>
  <c r="C19"/>
  <c r="F19"/>
  <c r="R35"/>
  <c r="E89"/>
  <c r="D89"/>
  <c r="C89"/>
  <c r="F89"/>
  <c r="C16"/>
  <c r="E16"/>
  <c r="F16"/>
  <c r="D16"/>
  <c r="M79"/>
  <c r="H99"/>
  <c r="R24"/>
  <c r="R83"/>
  <c r="E11"/>
  <c r="C11"/>
  <c r="D11"/>
  <c r="F11"/>
  <c r="E33"/>
  <c r="C33"/>
  <c r="F33"/>
  <c r="D33"/>
  <c r="R48"/>
  <c r="M15"/>
  <c r="M86"/>
  <c r="R32"/>
  <c r="C34"/>
  <c r="E34"/>
  <c r="F34"/>
  <c r="D34"/>
  <c r="M58"/>
  <c r="M3"/>
  <c r="I99"/>
  <c r="G99"/>
  <c r="C44"/>
  <c r="F44"/>
  <c r="D44"/>
  <c r="E44"/>
  <c r="M11"/>
  <c r="M85"/>
  <c r="R13"/>
  <c r="M54"/>
  <c r="R41"/>
  <c r="M82"/>
  <c r="R5"/>
  <c r="D39"/>
  <c r="F39"/>
  <c r="E39"/>
  <c r="C39"/>
  <c r="F54"/>
  <c r="D54"/>
  <c r="E54"/>
  <c r="C54"/>
  <c r="M38"/>
  <c r="R19"/>
  <c r="M70"/>
  <c r="R89"/>
  <c r="M63"/>
  <c r="E35"/>
  <c r="C35"/>
  <c r="F35"/>
  <c r="D35"/>
  <c r="F96"/>
  <c r="E96"/>
  <c r="D96"/>
  <c r="C96"/>
  <c r="F57"/>
  <c r="C57"/>
  <c r="E57"/>
  <c r="D57"/>
  <c r="M96"/>
  <c r="R73"/>
  <c r="D55"/>
  <c r="E55"/>
  <c r="F55"/>
  <c r="C55"/>
  <c r="R86"/>
  <c r="C41"/>
  <c r="D41"/>
  <c r="F41"/>
  <c r="E41"/>
  <c r="R61"/>
  <c r="C46"/>
  <c r="F46"/>
  <c r="E46"/>
  <c r="D46"/>
  <c r="D61"/>
  <c r="F61"/>
  <c r="C61"/>
  <c r="E61"/>
  <c r="M89"/>
  <c r="E23"/>
  <c r="F23"/>
  <c r="C23"/>
  <c r="D23"/>
  <c r="M5"/>
  <c r="C4"/>
  <c r="E4"/>
  <c r="F4"/>
  <c r="D4"/>
  <c r="L99"/>
  <c r="F20"/>
  <c r="D20"/>
  <c r="C20"/>
  <c r="E20"/>
  <c r="R50"/>
  <c r="R80"/>
  <c r="C25"/>
  <c r="E25"/>
  <c r="D25"/>
  <c r="F25"/>
  <c r="R59"/>
  <c r="F53"/>
  <c r="D53"/>
  <c r="C53"/>
  <c r="E53"/>
  <c r="F51"/>
  <c r="C51"/>
  <c r="D51"/>
  <c r="E51"/>
  <c r="M51"/>
  <c r="R33"/>
  <c r="R26"/>
  <c r="M83"/>
  <c r="F97"/>
  <c r="C97"/>
  <c r="D97"/>
  <c r="E97"/>
  <c r="C56"/>
  <c r="F56"/>
  <c r="D56"/>
  <c r="E56"/>
  <c r="M36"/>
  <c r="D9"/>
  <c r="E9"/>
  <c r="F9"/>
  <c r="C9"/>
  <c r="M91"/>
  <c r="R84"/>
  <c r="M13"/>
  <c r="F43"/>
  <c r="E43"/>
  <c r="D43"/>
  <c r="C43"/>
  <c r="D48"/>
  <c r="C48"/>
  <c r="F48"/>
  <c r="E48"/>
  <c r="R56"/>
  <c r="M8"/>
  <c r="R92"/>
  <c r="R38"/>
  <c r="C28"/>
  <c r="D28"/>
  <c r="E28"/>
  <c r="F28"/>
  <c r="D10"/>
  <c r="F10"/>
  <c r="E10"/>
  <c r="C10"/>
  <c r="R15"/>
  <c r="M30"/>
  <c r="R97"/>
  <c r="C84"/>
  <c r="F84"/>
  <c r="E84"/>
  <c r="D84"/>
  <c r="R17"/>
  <c r="C77"/>
  <c r="F77"/>
  <c r="E77"/>
  <c r="D77"/>
  <c r="E64"/>
  <c r="C64"/>
  <c r="D64"/>
  <c r="F64"/>
  <c r="E88"/>
  <c r="C88"/>
  <c r="D88"/>
  <c r="F88"/>
  <c r="R11"/>
  <c r="M37"/>
  <c r="E82"/>
  <c r="D82"/>
  <c r="F82"/>
  <c r="C82"/>
  <c r="R31"/>
  <c r="M17"/>
  <c r="M65"/>
  <c r="R77"/>
  <c r="C26"/>
  <c r="E26"/>
  <c r="F26"/>
  <c r="D26"/>
  <c r="R94"/>
  <c r="R20"/>
  <c r="M50"/>
  <c r="R28"/>
  <c r="R45"/>
  <c r="R95"/>
  <c r="C12"/>
  <c r="E12"/>
  <c r="D12"/>
  <c r="F12"/>
  <c r="D36"/>
  <c r="F36"/>
  <c r="C36"/>
  <c r="E36"/>
  <c r="R30"/>
  <c r="R22"/>
  <c r="M59"/>
  <c r="R63"/>
  <c r="M75"/>
  <c r="M71"/>
  <c r="D3"/>
  <c r="C3"/>
  <c r="F3"/>
  <c r="E3"/>
  <c r="B99"/>
  <c r="M44"/>
  <c r="R67"/>
  <c r="F59"/>
  <c r="D59"/>
  <c r="E59"/>
  <c r="C59"/>
  <c r="M41"/>
  <c r="M16"/>
  <c r="R25"/>
  <c r="M9"/>
  <c r="M34"/>
  <c r="D15"/>
  <c r="C15"/>
  <c r="E15"/>
  <c r="F15"/>
  <c r="R82"/>
  <c r="E90"/>
  <c r="C90"/>
  <c r="F90"/>
  <c r="D90"/>
  <c r="E45"/>
  <c r="D45"/>
  <c r="C45"/>
  <c r="F45"/>
  <c r="R37"/>
  <c r="M88"/>
  <c r="F68"/>
  <c r="E68"/>
  <c r="D68"/>
  <c r="C68"/>
  <c r="E66"/>
  <c r="D66"/>
  <c r="F66"/>
  <c r="C66"/>
  <c r="M81"/>
  <c r="R55"/>
  <c r="R29"/>
  <c r="R64"/>
  <c r="D86"/>
  <c r="F86"/>
  <c r="C86"/>
  <c r="E86"/>
  <c r="M46"/>
  <c r="M12"/>
  <c r="R96"/>
  <c r="R7"/>
  <c r="M78"/>
  <c r="M35"/>
  <c r="R49"/>
  <c r="M23"/>
  <c r="M69"/>
  <c r="M19"/>
  <c r="C98"/>
  <c r="F98"/>
  <c r="D98"/>
  <c r="E98"/>
  <c r="E13"/>
  <c r="F13"/>
  <c r="D13"/>
  <c r="C13"/>
  <c r="F76"/>
  <c r="D76"/>
  <c r="C76"/>
  <c r="E76"/>
  <c r="C58"/>
  <c r="F58"/>
  <c r="E58"/>
  <c r="D58"/>
  <c r="R9"/>
  <c r="M90"/>
  <c r="C72"/>
  <c r="D72"/>
  <c r="E72"/>
  <c r="F72"/>
  <c r="M22"/>
  <c r="C60"/>
  <c r="E60"/>
  <c r="F60"/>
  <c r="D60"/>
  <c r="R90"/>
  <c r="E22"/>
  <c r="F22"/>
  <c r="C22"/>
  <c r="D22"/>
  <c r="R16"/>
  <c r="M68"/>
  <c r="M66"/>
  <c r="C6"/>
  <c r="D6"/>
  <c r="F6"/>
  <c r="E6"/>
  <c r="M87"/>
  <c r="R66"/>
  <c r="M40"/>
  <c r="R34"/>
  <c r="R60"/>
  <c r="Q99"/>
  <c r="R71"/>
  <c r="M29"/>
  <c r="D67"/>
  <c r="C67"/>
  <c r="E67"/>
  <c r="F67"/>
  <c r="M56"/>
  <c r="T40" i="73"/>
  <c r="S41"/>
  <c r="D41" i="28" s="1"/>
  <c r="P41" i="73"/>
  <c r="D41" i="24" s="1"/>
  <c r="R41" i="73"/>
  <c r="D41" i="29" s="1"/>
  <c r="Q41" i="73"/>
  <c r="D41" i="26" s="1"/>
  <c r="K39" i="65"/>
  <c r="F40"/>
  <c r="M99" i="78" l="1"/>
  <c r="E99"/>
  <c r="R99"/>
  <c r="D99"/>
  <c r="F99"/>
  <c r="C99"/>
  <c r="T41" i="73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DB25" s="1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CV4"/>
  <c r="BM62"/>
  <c r="AY70"/>
  <c r="CA59"/>
  <c r="AR70"/>
  <c r="DF70" s="1"/>
  <c r="B70" i="40" s="1"/>
  <c r="AR62" i="54"/>
  <c r="DF62" s="1"/>
  <c r="B62" i="40" s="1"/>
  <c r="DB3" i="54"/>
  <c r="BF42"/>
  <c r="BM42"/>
  <c r="DI42" s="1"/>
  <c r="E42" i="40" s="1"/>
  <c r="CG95" i="54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DH24" s="1"/>
  <c r="D24" i="40" s="1"/>
  <c r="BT24" i="54"/>
  <c r="DJ24" s="1"/>
  <c r="F24" i="40" s="1"/>
  <c r="AR28" i="54"/>
  <c r="DF28" s="1"/>
  <c r="B28" i="40" s="1"/>
  <c r="BF28" i="54"/>
  <c r="BT28"/>
  <c r="AR32"/>
  <c r="DF32" s="1"/>
  <c r="B32" i="40" s="1"/>
  <c r="BF32" i="54"/>
  <c r="DH32" s="1"/>
  <c r="D32" i="40" s="1"/>
  <c r="BT32" i="54"/>
  <c r="DJ32" s="1"/>
  <c r="F32" i="40" s="1"/>
  <c r="BM40" i="54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CO77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DH18" s="1"/>
  <c r="D18" i="40" s="1"/>
  <c r="CZ18" i="54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DI72" s="1"/>
  <c r="E72" i="40" s="1"/>
  <c r="CN74" i="5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DH26" s="1"/>
  <c r="D26" i="40" s="1"/>
  <c r="BM26" i="54"/>
  <c r="DI26" s="1"/>
  <c r="E26" i="40" s="1"/>
  <c r="BY29" i="54"/>
  <c r="DA29"/>
  <c r="AY30"/>
  <c r="BM30"/>
  <c r="AR34"/>
  <c r="AY34"/>
  <c r="BF34"/>
  <c r="BM34"/>
  <c r="DI34" s="1"/>
  <c r="E34" i="40" s="1"/>
  <c r="AY35" i="54"/>
  <c r="BF35"/>
  <c r="CO36"/>
  <c r="CN37"/>
  <c r="CU37"/>
  <c r="DB39"/>
  <c r="BY41"/>
  <c r="DA41"/>
  <c r="CZ41"/>
  <c r="BF44"/>
  <c r="DH44" s="1"/>
  <c r="D44" i="40" s="1"/>
  <c r="DB45" i="54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DG5" s="1"/>
  <c r="C5" i="40" s="1"/>
  <c r="BF5" i="54"/>
  <c r="DH5" s="1"/>
  <c r="D5" i="40" s="1"/>
  <c r="BT5" i="54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H43" s="1"/>
  <c r="D43" i="40" s="1"/>
  <c r="DB47" i="54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J6" s="1"/>
  <c r="F6" i="40" s="1"/>
  <c r="DB7" i="54"/>
  <c r="BT16"/>
  <c r="DJ16" s="1"/>
  <c r="F16" i="40" s="1"/>
  <c r="DB23" i="54"/>
  <c r="BT26"/>
  <c r="DJ26" s="1"/>
  <c r="F26" i="40" s="1"/>
  <c r="DB27" i="54"/>
  <c r="BT30"/>
  <c r="DJ30" s="1"/>
  <c r="F30" i="40" s="1"/>
  <c r="DB31" i="54"/>
  <c r="DH34"/>
  <c r="D34" i="40" s="1"/>
  <c r="BT34" i="54"/>
  <c r="DJ34" s="1"/>
  <c r="F34" i="40" s="1"/>
  <c r="BT35" i="54"/>
  <c r="DA36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BT66"/>
  <c r="DJ66" s="1"/>
  <c r="F66" i="40" s="1"/>
  <c r="DA68" i="54"/>
  <c r="DB71"/>
  <c r="BT74"/>
  <c r="BT75"/>
  <c r="BT79"/>
  <c r="DJ79" s="1"/>
  <c r="F79" i="40" s="1"/>
  <c r="DA80" i="54"/>
  <c r="CZ82"/>
  <c r="BT85"/>
  <c r="DJ85" s="1"/>
  <c r="F85" i="40" s="1"/>
  <c r="DA88" i="54"/>
  <c r="BT90"/>
  <c r="DB91"/>
  <c r="DA92"/>
  <c r="BT94"/>
  <c r="CZ94"/>
  <c r="BT97"/>
  <c r="DJ97" s="1"/>
  <c r="F97" i="40" s="1"/>
  <c r="BT12" i="54"/>
  <c r="BT15"/>
  <c r="DJ15" s="1"/>
  <c r="F15" i="40" s="1"/>
  <c r="DB18" i="54"/>
  <c r="DB22"/>
  <c r="BT25"/>
  <c r="DJ25" s="1"/>
  <c r="F25" i="40" s="1"/>
  <c r="DB26" i="54"/>
  <c r="BT29"/>
  <c r="DB30"/>
  <c r="BT33"/>
  <c r="DB34"/>
  <c r="DB35"/>
  <c r="DB38"/>
  <c r="BT40"/>
  <c r="DJ40" s="1"/>
  <c r="F40" i="40" s="1"/>
  <c r="DB41" i="54"/>
  <c r="BT42"/>
  <c r="DB43"/>
  <c r="DB51"/>
  <c r="CZ70"/>
  <c r="BT54"/>
  <c r="DJ54" s="1"/>
  <c r="F54" i="40" s="1"/>
  <c r="BT56" i="54"/>
  <c r="CZ57"/>
  <c r="BT62"/>
  <c r="CZ62"/>
  <c r="BT64"/>
  <c r="CZ65"/>
  <c r="BT67"/>
  <c r="BT69"/>
  <c r="DJ69" s="1"/>
  <c r="F69" i="40" s="1"/>
  <c r="BT72" i="54"/>
  <c r="DJ72" s="1"/>
  <c r="F72" i="40" s="1"/>
  <c r="BT78" i="54"/>
  <c r="DJ78" s="1"/>
  <c r="F78" i="40" s="1"/>
  <c r="CZ78" i="54"/>
  <c r="BT81"/>
  <c r="BT83"/>
  <c r="BT86"/>
  <c r="DJ86" s="1"/>
  <c r="F86" i="40" s="1"/>
  <c r="BT89" i="54"/>
  <c r="DJ89" s="1"/>
  <c r="F89" i="40" s="1"/>
  <c r="BT93" i="54"/>
  <c r="DJ93" s="1"/>
  <c r="F93" i="40" s="1"/>
  <c r="BT95" i="54"/>
  <c r="DJ95" s="1"/>
  <c r="F95" i="40" s="1"/>
  <c r="BT4" i="54"/>
  <c r="BT7"/>
  <c r="DJ7" s="1"/>
  <c r="BT11"/>
  <c r="DJ11" s="1"/>
  <c r="F11" i="40" s="1"/>
  <c r="BT19" i="54"/>
  <c r="BT23"/>
  <c r="DB24"/>
  <c r="BT27"/>
  <c r="DJ27" s="1"/>
  <c r="F27" i="40" s="1"/>
  <c r="DA28" i="54"/>
  <c r="BT31"/>
  <c r="DJ31" s="1"/>
  <c r="F31" i="40" s="1"/>
  <c r="DA32" i="54"/>
  <c r="BT36"/>
  <c r="BT44"/>
  <c r="DJ44" s="1"/>
  <c r="F44" i="40" s="1"/>
  <c r="BT49" i="54"/>
  <c r="BT53"/>
  <c r="DJ53" s="1"/>
  <c r="F53" i="40" s="1"/>
  <c r="BT55" i="54"/>
  <c r="DJ55" s="1"/>
  <c r="F55" i="40" s="1"/>
  <c r="DA56" i="54"/>
  <c r="BT59"/>
  <c r="BT61"/>
  <c r="DA64"/>
  <c r="BT68"/>
  <c r="CZ69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DI23" s="1"/>
  <c r="E23" i="40" s="1"/>
  <c r="BM27" i="54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DJ63" i="54"/>
  <c r="F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DI38" s="1"/>
  <c r="E38" i="40" s="1"/>
  <c r="BM41" i="54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DI8" s="1"/>
  <c r="E8" i="40" s="1"/>
  <c r="BM12" i="54"/>
  <c r="DI12" s="1"/>
  <c r="E12" i="40" s="1"/>
  <c r="BM15" i="54"/>
  <c r="DI15" s="1"/>
  <c r="E15" i="40" s="1"/>
  <c r="BM17" i="54"/>
  <c r="DI17" s="1"/>
  <c r="E17" i="40" s="1"/>
  <c r="BM25" i="54"/>
  <c r="DI25" s="1"/>
  <c r="E25" i="40" s="1"/>
  <c r="BM29" i="54"/>
  <c r="BM33"/>
  <c r="BM81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BM32"/>
  <c r="DI32" s="1"/>
  <c r="E32" i="40" s="1"/>
  <c r="BM37" i="54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DI55" s="1"/>
  <c r="E55" i="40" s="1"/>
  <c r="BM59" i="54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DI91" s="1"/>
  <c r="E91" i="40" s="1"/>
  <c r="BM92" i="54"/>
  <c r="DI92" s="1"/>
  <c r="E92" i="40" s="1"/>
  <c r="BM98" i="54"/>
  <c r="BF9"/>
  <c r="BF23"/>
  <c r="DH23" s="1"/>
  <c r="D23" i="40" s="1"/>
  <c r="DJ23" i="54"/>
  <c r="F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DH62" s="1"/>
  <c r="D62" i="40" s="1"/>
  <c r="BF68" i="54"/>
  <c r="BF71"/>
  <c r="BF81"/>
  <c r="DH81" s="1"/>
  <c r="D81" i="40" s="1"/>
  <c r="BF83" i="54"/>
  <c r="BF86"/>
  <c r="BF88"/>
  <c r="BF91"/>
  <c r="BF92"/>
  <c r="DJ92"/>
  <c r="F92" i="40" s="1"/>
  <c r="BF97" i="54"/>
  <c r="DH97" s="1"/>
  <c r="D97" i="40" s="1"/>
  <c r="BF17" i="54"/>
  <c r="BF30"/>
  <c r="BF49"/>
  <c r="BF4"/>
  <c r="BF6"/>
  <c r="DI6"/>
  <c r="E6" i="40" s="1"/>
  <c r="BF8" i="54"/>
  <c r="BF10"/>
  <c r="DI22"/>
  <c r="E22" i="40" s="1"/>
  <c r="BF25" i="54"/>
  <c r="DH25" s="1"/>
  <c r="D25" i="40" s="1"/>
  <c r="BF29" i="54"/>
  <c r="DH29" s="1"/>
  <c r="D29" i="40" s="1"/>
  <c r="BF33" i="54"/>
  <c r="BF37"/>
  <c r="DH37" s="1"/>
  <c r="D37" i="40" s="1"/>
  <c r="BF48" i="54"/>
  <c r="DH48" s="1"/>
  <c r="D48" i="40" s="1"/>
  <c r="BF55" i="54"/>
  <c r="BF60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H69" s="1"/>
  <c r="D69" i="40" s="1"/>
  <c r="DI69" i="54"/>
  <c r="E69" i="40" s="1"/>
  <c r="BF77" i="54"/>
  <c r="DH77" s="1"/>
  <c r="D77" i="40" s="1"/>
  <c r="BF79" i="54"/>
  <c r="DH79" s="1"/>
  <c r="D79" i="40" s="1"/>
  <c r="BF82" i="54"/>
  <c r="DH82" s="1"/>
  <c r="D82" i="40" s="1"/>
  <c r="BF84" i="54"/>
  <c r="BF89"/>
  <c r="DH89" s="1"/>
  <c r="D89" i="40" s="1"/>
  <c r="BF93" i="54"/>
  <c r="DH93" s="1"/>
  <c r="D93" i="40" s="1"/>
  <c r="BF95" i="54"/>
  <c r="DH95" s="1"/>
  <c r="D95" i="40" s="1"/>
  <c r="BF98" i="54"/>
  <c r="DH98" s="1"/>
  <c r="D98" i="40" s="1"/>
  <c r="AY4" i="54"/>
  <c r="AY6"/>
  <c r="DG6" s="1"/>
  <c r="C6" i="40" s="1"/>
  <c r="AY8" i="54"/>
  <c r="AY9"/>
  <c r="DG9" s="1"/>
  <c r="C9" i="40" s="1"/>
  <c r="AY15" i="54"/>
  <c r="AY17"/>
  <c r="DG17" s="1"/>
  <c r="C17" i="40" s="1"/>
  <c r="AY19" i="54"/>
  <c r="DI19"/>
  <c r="E19" i="40" s="1"/>
  <c r="DJ19" i="54"/>
  <c r="F19" i="40" s="1"/>
  <c r="AY29" i="54"/>
  <c r="DG29" s="1"/>
  <c r="C29" i="40" s="1"/>
  <c r="DI29" i="54"/>
  <c r="E29" i="40" s="1"/>
  <c r="AY32" i="54"/>
  <c r="DG32" s="1"/>
  <c r="C32" i="40" s="1"/>
  <c r="AY40" i="54"/>
  <c r="DG40" s="1"/>
  <c r="C40" i="40" s="1"/>
  <c r="CE40" i="54"/>
  <c r="AY45"/>
  <c r="DG45" s="1"/>
  <c r="C45" i="40" s="1"/>
  <c r="DI45" i="54"/>
  <c r="E45" i="40" s="1"/>
  <c r="AY47" i="54"/>
  <c r="DG47" s="1"/>
  <c r="C47" i="40" s="1"/>
  <c r="AY48" i="54"/>
  <c r="DG48" s="1"/>
  <c r="C48" i="40" s="1"/>
  <c r="AY58" i="54"/>
  <c r="DG58" s="1"/>
  <c r="C58" i="40" s="1"/>
  <c r="DI58" i="54"/>
  <c r="E58" i="40" s="1"/>
  <c r="AY62" i="54"/>
  <c r="DI62"/>
  <c r="E62" i="40" s="1"/>
  <c r="DJ62" i="54"/>
  <c r="F62" i="40" s="1"/>
  <c r="AY72" i="54"/>
  <c r="AY79"/>
  <c r="DG79" s="1"/>
  <c r="C79" i="40" s="1"/>
  <c r="DI79" i="54"/>
  <c r="E79" i="40" s="1"/>
  <c r="AY81" i="54"/>
  <c r="DJ81"/>
  <c r="F81" i="40" s="1"/>
  <c r="AY83" i="54"/>
  <c r="AY86"/>
  <c r="AY95"/>
  <c r="AY97"/>
  <c r="DG97" s="1"/>
  <c r="C97" i="40" s="1"/>
  <c r="AY22" i="54"/>
  <c r="DG22" s="1"/>
  <c r="C22" i="40" s="1"/>
  <c r="AY25" i="54"/>
  <c r="DG25" s="1"/>
  <c r="C25" i="40" s="1"/>
  <c r="AY28" i="54"/>
  <c r="DG28" s="1"/>
  <c r="C28" i="40" s="1"/>
  <c r="DJ28" i="54"/>
  <c r="F28" i="40" s="1"/>
  <c r="AY31" i="54"/>
  <c r="AY36"/>
  <c r="DG36" s="1"/>
  <c r="C36" i="40" s="1"/>
  <c r="CE36" i="54"/>
  <c r="AY39"/>
  <c r="AY44"/>
  <c r="DG44" s="1"/>
  <c r="C44" i="40" s="1"/>
  <c r="AY53" i="54"/>
  <c r="DG53" s="1"/>
  <c r="C53" i="40" s="1"/>
  <c r="CE53" i="54"/>
  <c r="DJ57"/>
  <c r="F57" i="40" s="1"/>
  <c r="AY59" i="54"/>
  <c r="DG59" s="1"/>
  <c r="C59" i="40" s="1"/>
  <c r="DJ59" i="54"/>
  <c r="F59" i="40" s="1"/>
  <c r="AY61" i="54"/>
  <c r="DG61" s="1"/>
  <c r="C61" i="40" s="1"/>
  <c r="DJ61" i="54"/>
  <c r="F61" i="40" s="1"/>
  <c r="DJ70" i="54"/>
  <c r="F70" i="40" s="1"/>
  <c r="CE77" i="54"/>
  <c r="CE93"/>
  <c r="AY10"/>
  <c r="DG10" s="1"/>
  <c r="C10" i="40" s="1"/>
  <c r="DF34" i="54"/>
  <c r="B34" i="40" s="1"/>
  <c r="AY56" i="54"/>
  <c r="DG56" s="1"/>
  <c r="C56" i="40" s="1"/>
  <c r="DH78" i="54"/>
  <c r="D78" i="40" s="1"/>
  <c r="AY89" i="54"/>
  <c r="DG89" s="1"/>
  <c r="C89" i="40" s="1"/>
  <c r="CE89" i="54"/>
  <c r="AY91"/>
  <c r="AY92"/>
  <c r="DG92" s="1"/>
  <c r="C92" i="40" s="1"/>
  <c r="AY94" i="54"/>
  <c r="AV99"/>
  <c r="DH4"/>
  <c r="D4" i="40" s="1"/>
  <c r="DH10" i="54"/>
  <c r="D10" i="40" s="1"/>
  <c r="AY18" i="54"/>
  <c r="DG18" s="1"/>
  <c r="C18" i="40" s="1"/>
  <c r="AY3" i="54"/>
  <c r="CF8"/>
  <c r="AY11"/>
  <c r="DG11" s="1"/>
  <c r="C11" i="40" s="1"/>
  <c r="AY13" i="54"/>
  <c r="DG13" s="1"/>
  <c r="C13" i="40" s="1"/>
  <c r="DH16" i="54"/>
  <c r="D16" i="40" s="1"/>
  <c r="DI16" i="54"/>
  <c r="E16" i="40" s="1"/>
  <c r="AY21" i="54"/>
  <c r="DG21" s="1"/>
  <c r="C21" i="40" s="1"/>
  <c r="AY23" i="54"/>
  <c r="DG23" s="1"/>
  <c r="C23" i="40" s="1"/>
  <c r="AY26" i="54"/>
  <c r="DG26" s="1"/>
  <c r="C26" i="40" s="1"/>
  <c r="AY33" i="54"/>
  <c r="DG33" s="1"/>
  <c r="C33" i="40" s="1"/>
  <c r="DI33" i="54"/>
  <c r="E33" i="40" s="1"/>
  <c r="AY38" i="54"/>
  <c r="DG38" s="1"/>
  <c r="C38" i="40" s="1"/>
  <c r="AY42" i="54"/>
  <c r="DG42" s="1"/>
  <c r="C42" i="40" s="1"/>
  <c r="AY46" i="54"/>
  <c r="DG46" s="1"/>
  <c r="C46" i="40" s="1"/>
  <c r="AY55" i="54"/>
  <c r="DG55" s="1"/>
  <c r="C55" i="40" s="1"/>
  <c r="DH55" i="54"/>
  <c r="D55" i="40" s="1"/>
  <c r="AY64" i="54"/>
  <c r="DG64" s="1"/>
  <c r="C64" i="40" s="1"/>
  <c r="AY68" i="54"/>
  <c r="DG68" s="1"/>
  <c r="C68" i="40" s="1"/>
  <c r="AY71" i="54"/>
  <c r="DG71" s="1"/>
  <c r="C71" i="40" s="1"/>
  <c r="DI71" i="54"/>
  <c r="E71" i="40" s="1"/>
  <c r="AY82" i="54"/>
  <c r="DG82" s="1"/>
  <c r="C82" i="40" s="1"/>
  <c r="AY84" i="54"/>
  <c r="AY88"/>
  <c r="DG88" s="1"/>
  <c r="C88" i="40" s="1"/>
  <c r="DH88" i="54"/>
  <c r="D88" i="40" s="1"/>
  <c r="AY90" i="54"/>
  <c r="DG90" s="1"/>
  <c r="C90" i="40" s="1"/>
  <c r="AY98" i="54"/>
  <c r="DG98" s="1"/>
  <c r="C98" i="40" s="1"/>
  <c r="DG7" i="54"/>
  <c r="C7" i="40" s="1"/>
  <c r="DG8" i="54"/>
  <c r="C8" i="40" s="1"/>
  <c r="DH8" i="54"/>
  <c r="D8" i="40" s="1"/>
  <c r="DI9" i="54"/>
  <c r="E9" i="40" s="1"/>
  <c r="DI11" i="54"/>
  <c r="E11" i="40" s="1"/>
  <c r="DG15" i="54"/>
  <c r="C15" i="40" s="1"/>
  <c r="AR17" i="54"/>
  <c r="DF17" s="1"/>
  <c r="B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AR27" i="54"/>
  <c r="DF27" s="1"/>
  <c r="B27" i="40" s="1"/>
  <c r="DG27" i="54"/>
  <c r="C27" i="40" s="1"/>
  <c r="DH27" i="54"/>
  <c r="D27" i="40" s="1"/>
  <c r="DG39" i="54"/>
  <c r="C39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AR48" i="54"/>
  <c r="DF48" s="1"/>
  <c r="B48" i="40" s="1"/>
  <c r="AR53" i="54"/>
  <c r="DF53" s="1"/>
  <c r="B53" i="40" s="1"/>
  <c r="AR56" i="54"/>
  <c r="DF56" s="1"/>
  <c r="B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AR90" i="54"/>
  <c r="DF90" s="1"/>
  <c r="B90" i="40" s="1"/>
  <c r="DJ90" i="54"/>
  <c r="F90" i="40" s="1"/>
  <c r="AR95" i="54"/>
  <c r="DF95" s="1"/>
  <c r="B95" i="40" s="1"/>
  <c r="DG95" i="54"/>
  <c r="C95" i="40" s="1"/>
  <c r="AR97" i="54"/>
  <c r="DF97" s="1"/>
  <c r="B97" i="40" s="1"/>
  <c r="DI97" i="54"/>
  <c r="E97" i="40" s="1"/>
  <c r="DH6" i="54"/>
  <c r="D6" i="40" s="1"/>
  <c r="AR23" i="54"/>
  <c r="DF23" s="1"/>
  <c r="B23" i="40" s="1"/>
  <c r="DJ29" i="54"/>
  <c r="F29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J58"/>
  <c r="F58" i="40" s="1"/>
  <c r="DG62" i="54"/>
  <c r="C62" i="40" s="1"/>
  <c r="BX62" i="54"/>
  <c r="DG66"/>
  <c r="DG70"/>
  <c r="BX70"/>
  <c r="DG81"/>
  <c r="C81" i="40" s="1"/>
  <c r="DG96" i="54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G37" i="54"/>
  <c r="C37" i="40" s="1"/>
  <c r="DJ37" i="54"/>
  <c r="F37" i="40" s="1"/>
  <c r="AR44" i="54"/>
  <c r="DF44" s="1"/>
  <c r="B44" i="40" s="1"/>
  <c r="DI44" i="54"/>
  <c r="E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G19" i="54"/>
  <c r="C19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I40" i="54"/>
  <c r="E40" i="40" s="1"/>
  <c r="AR43" i="54"/>
  <c r="DF43" s="1"/>
  <c r="B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H68" i="54"/>
  <c r="D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AR77" i="54"/>
  <c r="DF77" s="1"/>
  <c r="B77" i="40" s="1"/>
  <c r="DG77" i="54"/>
  <c r="C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AR91" i="54"/>
  <c r="DF91" s="1"/>
  <c r="B91" i="40" s="1"/>
  <c r="DG91" i="54"/>
  <c r="C91" i="40" s="1"/>
  <c r="DH91" i="54"/>
  <c r="D91" i="40" s="1"/>
  <c r="AR92" i="54"/>
  <c r="DF92" s="1"/>
  <c r="B92" i="40" s="1"/>
  <c r="DH92" i="54"/>
  <c r="D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CA27"/>
  <c r="CG27"/>
  <c r="CM27"/>
  <c r="CS27"/>
  <c r="DC27"/>
  <c r="BZ28"/>
  <c r="CF28"/>
  <c r="CL28"/>
  <c r="CV28"/>
  <c r="DB28"/>
  <c r="CE29"/>
  <c r="BX30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26" i="54" l="1"/>
  <c r="DD17"/>
  <c r="CW46"/>
  <c r="CW16"/>
  <c r="CP44"/>
  <c r="CB30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G16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4" l="1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V16" i="63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4" l="1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O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V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<sst xmlns="http://schemas.openxmlformats.org/spreadsheetml/2006/main" count="9407" uniqueCount="593">
  <si>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</si>
  <si>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</si>
  <si>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</si>
  <si>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</si>
  <si>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</si>
  <si>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</si>
  <si>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</si>
  <si>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</si>
  <si>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</si>
  <si>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</si>
  <si>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</si>
  <si>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</si>
  <si>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</si>
  <si>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</si>
  <si>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</si>
  <si>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</si>
  <si>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</si>
  <si>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</si>
  <si>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</si>
  <si>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</si>
  <si>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</si>
  <si>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</si>
  <si>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</si>
  <si>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</si>
  <si>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</si>
  <si>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</si>
  <si>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</si>
  <si>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</si>
  <si>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</si>
  <si>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</si>
  <si>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</si>
  <si>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</si>
  <si>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</si>
  <si>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</si>
  <si>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</si>
  <si>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</si>
  <si>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</si>
  <si>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</si>
  <si>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</si>
  <si>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</si>
  <si>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</si>
  <si>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</si>
  <si>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</si>
  <si>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</si>
  <si>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</si>
  <si>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</si>
  <si>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</si>
  <si>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</si>
  <si>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</si>
  <si>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</si>
  <si>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</si>
  <si>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</si>
  <si>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</si>
  <si>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</si>
  <si>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</si>
  <si>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</si>
  <si>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</si>
  <si>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</si>
  <si>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</si>
  <si>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</si>
  <si>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</si>
  <si>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</si>
  <si>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</si>
  <si>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</si>
  <si>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</si>
  <si>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</si>
  <si>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</si>
  <si>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</si>
  <si>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</si>
  <si>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</si>
  <si>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</si>
  <si>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</si>
  <si>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</si>
  <si>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</si>
  <si>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</si>
  <si>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</si>
  <si>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</si>
  <si>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</si>
  <si>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</si>
  <si>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</si>
  <si>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</si>
  <si>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</si>
  <si>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</si>
  <si>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</si>
  <si>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</si>
  <si>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</si>
  <si>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</si>
  <si>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</si>
  <si>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</si>
  <si>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</si>
  <si>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</si>
  <si>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</si>
  <si>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</si>
  <si>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</si>
  <si>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</si>
  <si>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</si>
  <si>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</si>
  <si>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</si>
  <si>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</si>
  <si>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</si>
  <si>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</si>
  <si>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</si>
  <si>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</si>
  <si>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</si>
  <si>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</si>
  <si>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</si>
  <si>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</si>
  <si>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</si>
  <si>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</si>
  <si>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</si>
  <si>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</si>
  <si>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</si>
  <si>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</si>
  <si>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</si>
  <si>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</si>
  <si>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</si>
  <si>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</si>
  <si>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</si>
  <si>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</si>
  <si>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</si>
  <si>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</si>
  <si>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</si>
  <si>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</si>
  <si>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</si>
  <si>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</si>
  <si>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</si>
  <si>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</si>
  <si>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</si>
  <si>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</si>
  <si>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</si>
  <si>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</si>
  <si>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</si>
  <si>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</si>
  <si>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</si>
  <si>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</si>
  <si>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</si>
  <si>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</si>
  <si>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</si>
  <si>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</si>
  <si>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</si>
  <si>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</si>
  <si>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</si>
  <si>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</si>
  <si>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</si>
  <si>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</si>
  <si>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</si>
  <si>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</si>
  <si>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</si>
  <si>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</si>
  <si>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</si>
  <si>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</si>
  <si>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</si>
  <si>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</si>
  <si>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</si>
  <si>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</si>
  <si>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</si>
  <si>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</si>
  <si>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</si>
  <si>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</si>
  <si>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</si>
  <si>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</si>
  <si>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</si>
  <si>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</si>
  <si>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</si>
  <si>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</si>
  <si>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</si>
  <si>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</si>
  <si>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</si>
  <si>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</si>
  <si>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</si>
  <si>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</si>
  <si>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</si>
  <si>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</si>
  <si>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</si>
  <si>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</si>
  <si>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</si>
  <si>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</si>
  <si>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</si>
  <si>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</si>
  <si>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</si>
  <si>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</si>
  <si>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</si>
  <si>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</si>
  <si>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</si>
  <si>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</si>
  <si>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</si>
  <si>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</si>
  <si>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</si>
  <si>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</si>
  <si>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</si>
  <si>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</si>
  <si>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</si>
  <si>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</si>
  <si>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</si>
  <si>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</si>
  <si>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</si>
  <si>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</si>
  <si>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</si>
  <si>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</si>
  <si>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</si>
  <si>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</si>
  <si>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</si>
  <si>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</si>
  <si>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</si>
  <si>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</si>
  <si>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</si>
  <si>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</si>
  <si>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</si>
  <si>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</si>
  <si>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</si>
  <si>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</si>
  <si>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</si>
  <si>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</si>
  <si>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</si>
  <si>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</si>
  <si>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</si>
  <si>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</si>
  <si>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</si>
  <si>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</si>
  <si>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</si>
  <si>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</si>
  <si>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</si>
  <si>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</si>
  <si>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</si>
  <si>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</si>
  <si>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</si>
  <si>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</si>
  <si>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</si>
  <si>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</si>
  <si>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</si>
  <si>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</si>
  <si>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</si>
  <si>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</si>
  <si>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</si>
  <si>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</si>
  <si>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</si>
  <si>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</si>
  <si>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</si>
  <si>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</si>
  <si>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</si>
  <si>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</si>
  <si>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</si>
  <si>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</si>
  <si>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</si>
  <si>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</si>
  <si>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</si>
  <si>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</si>
  <si>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</si>
  <si>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</si>
  <si>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</si>
  <si>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</si>
  <si>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</si>
  <si>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</si>
  <si>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</si>
  <si>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</si>
  <si>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</si>
  <si>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</si>
  <si>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</si>
  <si>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</si>
  <si>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</si>
  <si>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</si>
  <si>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</si>
  <si>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</si>
  <si>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</si>
  <si>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</si>
  <si>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</si>
  <si>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</si>
  <si>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</si>
  <si>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</si>
  <si>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</si>
  <si>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</si>
  <si>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</si>
  <si>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</si>
  <si>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</si>
  <si>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</si>
  <si>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</si>
  <si>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</si>
  <si>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</si>
  <si>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</si>
  <si>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</si>
  <si>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</si>
  <si>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</si>
  <si>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</si>
  <si>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</si>
  <si>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</si>
  <si>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</si>
  <si>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</si>
  <si>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</si>
  <si>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</si>
  <si>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</si>
  <si>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</si>
  <si>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</si>
  <si>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</si>
  <si>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</si>
  <si>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</si>
  <si>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</si>
  <si>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</si>
  <si>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</si>
  <si>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</si>
  <si>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</si>
  <si>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</si>
  <si>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</si>
  <si>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</si>
  <si>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</si>
  <si>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</si>
  <si>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</si>
  <si>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</si>
  <si>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</si>
  <si>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</si>
  <si>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</si>
  <si>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</si>
  <si>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</si>
  <si>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</si>
  <si>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</si>
  <si>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</si>
  <si>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</si>
  <si>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</si>
  <si>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</si>
  <si>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</si>
  <si>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</si>
  <si>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</si>
  <si>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</si>
  <si>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</si>
  <si>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</si>
  <si>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</si>
  <si>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</si>
  <si>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</si>
  <si>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</si>
  <si>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</si>
  <si>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</si>
  <si>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</si>
  <si>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</si>
  <si>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</si>
  <si>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</si>
  <si>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</si>
  <si>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</si>
  <si>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</si>
  <si>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</si>
  <si>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</si>
  <si>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</si>
  <si>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</si>
  <si>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</si>
  <si>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</si>
  <si>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</si>
  <si>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</si>
  <si>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</si>
  <si>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</si>
  <si>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</si>
  <si>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</si>
  <si>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</si>
  <si>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</si>
  <si>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</si>
  <si>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</si>
  <si>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</si>
  <si>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</si>
  <si>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</si>
  <si>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</si>
  <si>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</si>
  <si>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</si>
  <si>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</si>
  <si>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</si>
  <si>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</si>
  <si>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</si>
  <si>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</si>
  <si>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</si>
  <si>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</si>
  <si>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</si>
  <si>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</si>
  <si>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</si>
  <si>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</si>
  <si>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</si>
  <si>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</si>
  <si>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</si>
  <si>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</si>
  <si>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</si>
  <si>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</si>
  <si>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</si>
  <si>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</si>
  <si>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</si>
  <si>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</si>
  <si>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</si>
  <si>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</si>
  <si>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</si>
  <si>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</si>
  <si>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</si>
  <si>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</si>
  <si>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</si>
  <si>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</si>
  <si>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</si>
  <si>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</si>
  <si>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</si>
  <si>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</si>
  <si>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</si>
  <si>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</si>
  <si>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</si>
  <si>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</si>
  <si>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</si>
  <si>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</si>
  <si>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</si>
  <si>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</si>
  <si>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</si>
  <si>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</si>
  <si>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</si>
  <si>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</si>
  <si>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</si>
  <si>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</si>
  <si>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</si>
  <si>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</si>
  <si>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</si>
  <si>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</si>
  <si>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</si>
  <si>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</si>
  <si>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</si>
  <si>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</si>
  <si>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</si>
  <si>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</si>
  <si>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</si>
  <si>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</si>
  <si>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</si>
  <si>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</si>
  <si>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</si>
  <si>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</si>
  <si>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</si>
  <si>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</si>
  <si>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</si>
  <si>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</si>
  <si>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</si>
  <si>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</si>
  <si>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</si>
  <si>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</si>
  <si>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</si>
  <si>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</si>
  <si>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</si>
  <si>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</si>
  <si>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</si>
  <si>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</si>
  <si>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</si>
  <si>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</si>
  <si>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</si>
  <si>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</si>
  <si>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</si>
  <si>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</si>
  <si>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</si>
  <si>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</si>
  <si>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</si>
  <si>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</si>
  <si>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</si>
  <si>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</si>
  <si>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</si>
  <si>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</si>
  <si>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</si>
  <si>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</si>
  <si>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</si>
  <si>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</si>
  <si>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</si>
  <si>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</si>
  <si>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</si>
  <si>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</si>
  <si>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</si>
  <si>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</si>
  <si>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</si>
  <si>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</si>
  <si>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</si>
  <si>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</si>
  <si>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</si>
  <si>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</si>
  <si>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</si>
  <si>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</si>
  <si>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</si>
  <si>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</si>
  <si>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</si>
  <si>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</si>
  <si>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</si>
  <si>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</si>
  <si>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</si>
  <si>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</si>
  <si>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</si>
  <si>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</si>
  <si>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</si>
  <si>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</si>
  <si>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</si>
  <si>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</si>
  <si>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</si>
  <si>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</si>
  <si>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</si>
  <si>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</si>
  <si>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</si>
  <si>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</si>
  <si>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</si>
  <si>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</si>
  <si>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</si>
  <si>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</si>
  <si>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</si>
  <si>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</si>
  <si>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</si>
  <si>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</si>
  <si>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</si>
  <si>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</si>
  <si>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</si>
  <si>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</si>
  <si>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</si>
  <si>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</si>
  <si>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</si>
  <si>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</si>
  <si>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</si>
  <si>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</si>
  <si>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</si>
  <si>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</si>
  <si>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</si>
  <si>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</si>
  <si>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</si>
  <si>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</si>
  <si>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</si>
  <si>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</si>
  <si>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</si>
  <si>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</si>
  <si>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</si>
  <si>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</si>
  <si>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</si>
  <si>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</si>
  <si>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</si>
  <si>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</si>
  <si>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</si>
  <si>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</si>
  <si>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</si>
  <si>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</si>
  <si>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</si>
  <si>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</si>
  <si>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</si>
  <si>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</si>
  <si>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</si>
  <si>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</si>
  <si>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</si>
  <si>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</si>
  <si>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</si>
  <si>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</si>
  <si>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</si>
  <si>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</si>
  <si>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</si>
  <si>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 xml:space="preserve">Pride_Hotels_Limited </t>
  </si>
  <si>
    <t>w.e.f. 01st October 2024</t>
  </si>
  <si>
    <t>w.e.f. 01st November.2024</t>
  </si>
  <si>
    <t>w.e.f. From 01.11.2024</t>
  </si>
  <si>
    <t>78IS2024/12/11</t>
  </si>
  <si>
    <t>RSRPL_BKN</t>
  </si>
  <si>
    <t>NR/2024/24202/C</t>
  </si>
  <si>
    <t>TPSL_BKN2</t>
  </si>
  <si>
    <t>NR/2024/24203/C</t>
  </si>
  <si>
    <t>NSLKSLWPRTY</t>
  </si>
  <si>
    <t>NR/2024/24052/A/45012</t>
  </si>
  <si>
    <t>NR/2024/24051/A/45014</t>
  </si>
  <si>
    <t>GOA_Beneficiary</t>
  </si>
  <si>
    <t>WR/2024/25054/A/45181</t>
  </si>
  <si>
    <t>ITCWIND</t>
  </si>
  <si>
    <t>NR/2024/23952/A/44994</t>
  </si>
  <si>
    <t>JITPL</t>
  </si>
  <si>
    <t>NR/2024/24060/A/45178</t>
  </si>
  <si>
    <t>TESPL_BKN2</t>
  </si>
  <si>
    <t>NR/2024/24071/A/45008</t>
  </si>
  <si>
    <t>NSPLN_MP</t>
  </si>
  <si>
    <t>NR/2024/24146/A/44999</t>
  </si>
  <si>
    <t>NSLSUGARALAND</t>
  </si>
  <si>
    <t>NR/2024/24097/A/45003</t>
  </si>
  <si>
    <t>NSLSTUNGBHDRA</t>
  </si>
  <si>
    <t>NR/2024/24088/A/45005</t>
  </si>
  <si>
    <t>RKM_POWER</t>
  </si>
  <si>
    <t>GNA/NR/2024/12/01/1766</t>
  </si>
  <si>
    <t>TRN_ENERGY</t>
  </si>
  <si>
    <t>GNA/NR/2024/12/01/1899</t>
  </si>
  <si>
    <t>JPL2</t>
  </si>
  <si>
    <t>GNA/NR/2024/12/01/1475</t>
  </si>
  <si>
    <t>CHANJUII</t>
  </si>
  <si>
    <t>NR/01082024/19092033/Chanju/TPDDL/01082024</t>
  </si>
  <si>
    <t>SKS_Raigarh</t>
  </si>
  <si>
    <t>GNA/NR/2024/12/01/3428</t>
  </si>
  <si>
    <t>HP</t>
  </si>
  <si>
    <t>GNA/NR/2024/12/01/1599</t>
  </si>
  <si>
    <t>GNA/NR/2024/12/01/2197</t>
  </si>
  <si>
    <t>GNA/NR/2024/12/01/7739</t>
  </si>
  <si>
    <t>AEML</t>
  </si>
  <si>
    <t>GNA/WR/2024/10/15/7089</t>
  </si>
  <si>
    <t>BAWANA_GAS</t>
  </si>
  <si>
    <t>NR/30092023/31122025/SH-07</t>
  </si>
  <si>
    <t>GNA/WR/2024/11/01/4200</t>
  </si>
  <si>
    <t>NR/30092023/26122029/SH-06</t>
  </si>
  <si>
    <t>KSEB</t>
  </si>
  <si>
    <t>GNA/SR/2024/12/01/6968</t>
  </si>
  <si>
    <t>CHL_Limited</t>
  </si>
  <si>
    <t>Central_Park_Infrastructure_Devlopment_Private_Limited</t>
  </si>
  <si>
    <t xml:space="preserve">Vodafone_Idea_limited_Okhla </t>
  </si>
  <si>
    <t>East_Delhi_Waste_Processing_Company_Limited_(EDWPCL)</t>
  </si>
  <si>
    <t>HARYANA-BAWANA_GAS</t>
  </si>
  <si>
    <t>PUNJAB-BAWANA_GAS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</si>
</sst>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B5">
            <v>150</v>
          </cell>
          <cell r="C5">
            <v>0</v>
          </cell>
          <cell r="D5">
            <v>180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150</v>
          </cell>
          <cell r="C6">
            <v>0</v>
          </cell>
          <cell r="D6">
            <v>180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150</v>
          </cell>
          <cell r="C7">
            <v>0</v>
          </cell>
          <cell r="D7">
            <v>180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150</v>
          </cell>
          <cell r="C8">
            <v>0</v>
          </cell>
          <cell r="D8">
            <v>180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150</v>
          </cell>
          <cell r="C9">
            <v>0</v>
          </cell>
          <cell r="D9">
            <v>180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150</v>
          </cell>
          <cell r="C10">
            <v>0</v>
          </cell>
          <cell r="D10">
            <v>180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150</v>
          </cell>
          <cell r="C11">
            <v>0</v>
          </cell>
          <cell r="D11">
            <v>180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150</v>
          </cell>
          <cell r="C12">
            <v>0</v>
          </cell>
          <cell r="D12">
            <v>180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150</v>
          </cell>
          <cell r="C13">
            <v>0</v>
          </cell>
          <cell r="D13">
            <v>180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150</v>
          </cell>
          <cell r="C14">
            <v>0</v>
          </cell>
          <cell r="D14">
            <v>180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150</v>
          </cell>
          <cell r="C15">
            <v>0</v>
          </cell>
          <cell r="D15">
            <v>180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150</v>
          </cell>
          <cell r="C16">
            <v>0</v>
          </cell>
          <cell r="D16">
            <v>180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150</v>
          </cell>
          <cell r="C17">
            <v>0</v>
          </cell>
          <cell r="D17">
            <v>180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150</v>
          </cell>
          <cell r="C18">
            <v>0</v>
          </cell>
          <cell r="D18">
            <v>180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150</v>
          </cell>
          <cell r="C19">
            <v>0</v>
          </cell>
          <cell r="D19">
            <v>180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150</v>
          </cell>
          <cell r="C20">
            <v>0</v>
          </cell>
          <cell r="D20">
            <v>180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150</v>
          </cell>
          <cell r="C21">
            <v>0</v>
          </cell>
          <cell r="D21">
            <v>180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150</v>
          </cell>
          <cell r="C22">
            <v>0</v>
          </cell>
          <cell r="D22">
            <v>180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150</v>
          </cell>
          <cell r="C23">
            <v>0</v>
          </cell>
          <cell r="D23">
            <v>180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150</v>
          </cell>
          <cell r="C24">
            <v>0</v>
          </cell>
          <cell r="D24">
            <v>180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150</v>
          </cell>
          <cell r="C25">
            <v>0</v>
          </cell>
          <cell r="D25">
            <v>180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150</v>
          </cell>
          <cell r="C26">
            <v>0</v>
          </cell>
          <cell r="D26">
            <v>180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150</v>
          </cell>
          <cell r="C27">
            <v>0</v>
          </cell>
          <cell r="D27">
            <v>180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150</v>
          </cell>
          <cell r="C28">
            <v>0</v>
          </cell>
          <cell r="D28">
            <v>180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150</v>
          </cell>
          <cell r="C29">
            <v>0</v>
          </cell>
          <cell r="D29">
            <v>180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150</v>
          </cell>
          <cell r="C30">
            <v>0</v>
          </cell>
          <cell r="D30">
            <v>180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150</v>
          </cell>
          <cell r="C31">
            <v>0</v>
          </cell>
          <cell r="D31">
            <v>180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150</v>
          </cell>
          <cell r="C32">
            <v>0</v>
          </cell>
          <cell r="D32">
            <v>180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150</v>
          </cell>
          <cell r="C33">
            <v>0</v>
          </cell>
          <cell r="D33">
            <v>180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150</v>
          </cell>
          <cell r="C34">
            <v>0</v>
          </cell>
          <cell r="D34">
            <v>180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150</v>
          </cell>
          <cell r="C35">
            <v>0</v>
          </cell>
          <cell r="D35">
            <v>180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150</v>
          </cell>
          <cell r="C36">
            <v>0</v>
          </cell>
          <cell r="D36">
            <v>180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150</v>
          </cell>
          <cell r="C37">
            <v>0</v>
          </cell>
          <cell r="D37">
            <v>180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150</v>
          </cell>
          <cell r="C38">
            <v>0</v>
          </cell>
          <cell r="D38">
            <v>180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150</v>
          </cell>
          <cell r="C39">
            <v>0</v>
          </cell>
          <cell r="D39">
            <v>180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150</v>
          </cell>
          <cell r="C40">
            <v>0</v>
          </cell>
          <cell r="D40">
            <v>180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150</v>
          </cell>
          <cell r="C41">
            <v>0</v>
          </cell>
          <cell r="D41">
            <v>180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150</v>
          </cell>
          <cell r="C42">
            <v>0</v>
          </cell>
          <cell r="D42">
            <v>180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150</v>
          </cell>
          <cell r="C43">
            <v>0</v>
          </cell>
          <cell r="D43">
            <v>180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150</v>
          </cell>
          <cell r="C44">
            <v>0</v>
          </cell>
          <cell r="D44">
            <v>180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150</v>
          </cell>
          <cell r="C45">
            <v>0</v>
          </cell>
          <cell r="D45">
            <v>180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150</v>
          </cell>
          <cell r="C46">
            <v>0</v>
          </cell>
          <cell r="D46">
            <v>180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150</v>
          </cell>
          <cell r="C47">
            <v>0</v>
          </cell>
          <cell r="D47">
            <v>180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150</v>
          </cell>
          <cell r="C48">
            <v>0</v>
          </cell>
          <cell r="D48">
            <v>180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150</v>
          </cell>
          <cell r="C49">
            <v>0</v>
          </cell>
          <cell r="D49">
            <v>180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150</v>
          </cell>
          <cell r="C50">
            <v>0</v>
          </cell>
          <cell r="D50">
            <v>180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150</v>
          </cell>
          <cell r="C51">
            <v>0</v>
          </cell>
          <cell r="D51">
            <v>180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150</v>
          </cell>
          <cell r="C52">
            <v>0</v>
          </cell>
          <cell r="D52">
            <v>180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150</v>
          </cell>
          <cell r="C53">
            <v>0</v>
          </cell>
          <cell r="D53">
            <v>180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150</v>
          </cell>
          <cell r="C54">
            <v>0</v>
          </cell>
          <cell r="D54">
            <v>180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150</v>
          </cell>
          <cell r="C55">
            <v>0</v>
          </cell>
          <cell r="D55">
            <v>180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150</v>
          </cell>
          <cell r="C56">
            <v>0</v>
          </cell>
          <cell r="D56">
            <v>180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150</v>
          </cell>
          <cell r="C57">
            <v>0</v>
          </cell>
          <cell r="D57">
            <v>180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150</v>
          </cell>
          <cell r="C58">
            <v>0</v>
          </cell>
          <cell r="D58">
            <v>180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150</v>
          </cell>
          <cell r="C59">
            <v>0</v>
          </cell>
          <cell r="D59">
            <v>180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150</v>
          </cell>
          <cell r="C60">
            <v>0</v>
          </cell>
          <cell r="D60">
            <v>180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150</v>
          </cell>
          <cell r="C61">
            <v>0</v>
          </cell>
          <cell r="D61">
            <v>180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150</v>
          </cell>
          <cell r="C62">
            <v>0</v>
          </cell>
          <cell r="D62">
            <v>180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150</v>
          </cell>
          <cell r="C63">
            <v>0</v>
          </cell>
          <cell r="D63">
            <v>180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150</v>
          </cell>
          <cell r="C64">
            <v>0</v>
          </cell>
          <cell r="D64">
            <v>180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150</v>
          </cell>
          <cell r="C65">
            <v>0</v>
          </cell>
          <cell r="D65">
            <v>180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150</v>
          </cell>
          <cell r="C66">
            <v>0</v>
          </cell>
          <cell r="D66">
            <v>180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150</v>
          </cell>
          <cell r="C67">
            <v>0</v>
          </cell>
          <cell r="D67">
            <v>180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150</v>
          </cell>
          <cell r="C68">
            <v>0</v>
          </cell>
          <cell r="D68">
            <v>180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150</v>
          </cell>
          <cell r="C69">
            <v>0</v>
          </cell>
          <cell r="D69">
            <v>180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150</v>
          </cell>
          <cell r="C70">
            <v>0</v>
          </cell>
          <cell r="D70">
            <v>180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150</v>
          </cell>
          <cell r="C71">
            <v>0</v>
          </cell>
          <cell r="D71">
            <v>180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150</v>
          </cell>
          <cell r="C72">
            <v>0</v>
          </cell>
          <cell r="D72">
            <v>180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150</v>
          </cell>
          <cell r="C73">
            <v>0</v>
          </cell>
          <cell r="D73">
            <v>180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150</v>
          </cell>
          <cell r="C74">
            <v>0</v>
          </cell>
          <cell r="D74">
            <v>180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150</v>
          </cell>
          <cell r="C75">
            <v>0</v>
          </cell>
          <cell r="D75">
            <v>180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150</v>
          </cell>
          <cell r="C76">
            <v>0</v>
          </cell>
          <cell r="D76">
            <v>180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150</v>
          </cell>
          <cell r="C77">
            <v>0</v>
          </cell>
          <cell r="D77">
            <v>180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150</v>
          </cell>
          <cell r="C78">
            <v>0</v>
          </cell>
          <cell r="D78">
            <v>180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150</v>
          </cell>
          <cell r="C79">
            <v>0</v>
          </cell>
          <cell r="D79">
            <v>180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150</v>
          </cell>
          <cell r="C80">
            <v>0</v>
          </cell>
          <cell r="D80">
            <v>180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150</v>
          </cell>
          <cell r="C81">
            <v>0</v>
          </cell>
          <cell r="D81">
            <v>180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150</v>
          </cell>
          <cell r="C82">
            <v>0</v>
          </cell>
          <cell r="D82">
            <v>180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150</v>
          </cell>
          <cell r="C83">
            <v>0</v>
          </cell>
          <cell r="D83">
            <v>180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150</v>
          </cell>
          <cell r="C84">
            <v>0</v>
          </cell>
          <cell r="D84">
            <v>180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150</v>
          </cell>
          <cell r="C85">
            <v>0</v>
          </cell>
          <cell r="D85">
            <v>180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150</v>
          </cell>
          <cell r="C86">
            <v>0</v>
          </cell>
          <cell r="D86">
            <v>180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150</v>
          </cell>
          <cell r="C87">
            <v>0</v>
          </cell>
          <cell r="D87">
            <v>180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150</v>
          </cell>
          <cell r="C88">
            <v>0</v>
          </cell>
          <cell r="D88">
            <v>180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150</v>
          </cell>
          <cell r="C89">
            <v>0</v>
          </cell>
          <cell r="D89">
            <v>180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150</v>
          </cell>
          <cell r="C90">
            <v>0</v>
          </cell>
          <cell r="D90">
            <v>180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150</v>
          </cell>
          <cell r="C91">
            <v>0</v>
          </cell>
          <cell r="D91">
            <v>180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150</v>
          </cell>
          <cell r="C92">
            <v>0</v>
          </cell>
          <cell r="D92">
            <v>180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150</v>
          </cell>
          <cell r="C93">
            <v>0</v>
          </cell>
          <cell r="D93">
            <v>180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150</v>
          </cell>
          <cell r="C94">
            <v>0</v>
          </cell>
          <cell r="D94">
            <v>180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150</v>
          </cell>
          <cell r="C95">
            <v>0</v>
          </cell>
          <cell r="D95">
            <v>180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150</v>
          </cell>
          <cell r="C96">
            <v>0</v>
          </cell>
          <cell r="D96">
            <v>180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150</v>
          </cell>
          <cell r="C97">
            <v>0</v>
          </cell>
          <cell r="D97">
            <v>180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150</v>
          </cell>
          <cell r="C98">
            <v>0</v>
          </cell>
          <cell r="D98">
            <v>180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150</v>
          </cell>
          <cell r="C99">
            <v>0</v>
          </cell>
          <cell r="D99">
            <v>180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150</v>
          </cell>
          <cell r="C100">
            <v>0</v>
          </cell>
          <cell r="D100">
            <v>180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B5">
            <v>82</v>
          </cell>
          <cell r="C5">
            <v>0</v>
          </cell>
          <cell r="D5">
            <v>0</v>
          </cell>
          <cell r="E5">
            <v>0</v>
          </cell>
          <cell r="H5">
            <v>-0.06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82</v>
          </cell>
          <cell r="C6">
            <v>0</v>
          </cell>
          <cell r="D6">
            <v>0</v>
          </cell>
          <cell r="E6">
            <v>0</v>
          </cell>
          <cell r="H6">
            <v>-0.06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82</v>
          </cell>
          <cell r="C7">
            <v>0</v>
          </cell>
          <cell r="D7">
            <v>0</v>
          </cell>
          <cell r="E7">
            <v>0</v>
          </cell>
          <cell r="H7">
            <v>-0.06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82</v>
          </cell>
          <cell r="C8">
            <v>0</v>
          </cell>
          <cell r="D8">
            <v>0</v>
          </cell>
          <cell r="E8">
            <v>0</v>
          </cell>
          <cell r="H8">
            <v>-0.06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82</v>
          </cell>
          <cell r="C9">
            <v>0</v>
          </cell>
          <cell r="D9">
            <v>0</v>
          </cell>
          <cell r="E9">
            <v>0</v>
          </cell>
          <cell r="H9">
            <v>-0.06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82</v>
          </cell>
          <cell r="C10">
            <v>0</v>
          </cell>
          <cell r="D10">
            <v>0</v>
          </cell>
          <cell r="E10">
            <v>0</v>
          </cell>
          <cell r="H10">
            <v>-0.06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82</v>
          </cell>
          <cell r="C11">
            <v>0</v>
          </cell>
          <cell r="D11">
            <v>0</v>
          </cell>
          <cell r="E11">
            <v>0</v>
          </cell>
          <cell r="H11">
            <v>-0.06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82</v>
          </cell>
          <cell r="C12">
            <v>0</v>
          </cell>
          <cell r="D12">
            <v>0</v>
          </cell>
          <cell r="E12">
            <v>0</v>
          </cell>
          <cell r="H12">
            <v>-0.06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82</v>
          </cell>
          <cell r="C13">
            <v>0</v>
          </cell>
          <cell r="D13">
            <v>0</v>
          </cell>
          <cell r="E13">
            <v>0</v>
          </cell>
          <cell r="H13">
            <v>-0.06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82</v>
          </cell>
          <cell r="C14">
            <v>0</v>
          </cell>
          <cell r="D14">
            <v>0</v>
          </cell>
          <cell r="E14">
            <v>0</v>
          </cell>
          <cell r="H14">
            <v>-0.06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82</v>
          </cell>
          <cell r="C15">
            <v>0</v>
          </cell>
          <cell r="D15">
            <v>0</v>
          </cell>
          <cell r="E15">
            <v>0</v>
          </cell>
          <cell r="H15">
            <v>-0.06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82</v>
          </cell>
          <cell r="C16">
            <v>0</v>
          </cell>
          <cell r="D16">
            <v>0</v>
          </cell>
          <cell r="E16">
            <v>0</v>
          </cell>
          <cell r="H16">
            <v>-0.06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82</v>
          </cell>
          <cell r="C17">
            <v>0</v>
          </cell>
          <cell r="D17">
            <v>0</v>
          </cell>
          <cell r="E17">
            <v>0</v>
          </cell>
          <cell r="H17">
            <v>-0.06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82</v>
          </cell>
          <cell r="C18">
            <v>0</v>
          </cell>
          <cell r="D18">
            <v>0</v>
          </cell>
          <cell r="E18">
            <v>0</v>
          </cell>
          <cell r="H18">
            <v>-0.06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82</v>
          </cell>
          <cell r="C19">
            <v>0</v>
          </cell>
          <cell r="D19">
            <v>0</v>
          </cell>
          <cell r="E19">
            <v>0</v>
          </cell>
          <cell r="H19">
            <v>-0.06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82</v>
          </cell>
          <cell r="C20">
            <v>0</v>
          </cell>
          <cell r="D20">
            <v>0</v>
          </cell>
          <cell r="E20">
            <v>0</v>
          </cell>
          <cell r="H20">
            <v>-0.06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82</v>
          </cell>
          <cell r="C21">
            <v>0</v>
          </cell>
          <cell r="D21">
            <v>0</v>
          </cell>
          <cell r="E21">
            <v>0</v>
          </cell>
          <cell r="H21">
            <v>-0.06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82</v>
          </cell>
          <cell r="C22">
            <v>0</v>
          </cell>
          <cell r="D22">
            <v>0</v>
          </cell>
          <cell r="E22">
            <v>0</v>
          </cell>
          <cell r="H22">
            <v>-0.06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82</v>
          </cell>
          <cell r="C23">
            <v>0</v>
          </cell>
          <cell r="D23">
            <v>0</v>
          </cell>
          <cell r="E23">
            <v>0</v>
          </cell>
          <cell r="H23">
            <v>-0.06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82</v>
          </cell>
          <cell r="C24">
            <v>0</v>
          </cell>
          <cell r="D24">
            <v>0</v>
          </cell>
          <cell r="E24">
            <v>0</v>
          </cell>
          <cell r="H24">
            <v>-0.06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82</v>
          </cell>
          <cell r="C25">
            <v>0</v>
          </cell>
          <cell r="D25">
            <v>0</v>
          </cell>
          <cell r="E25">
            <v>0</v>
          </cell>
          <cell r="H25">
            <v>-0.06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82</v>
          </cell>
          <cell r="C26">
            <v>0</v>
          </cell>
          <cell r="D26">
            <v>0</v>
          </cell>
          <cell r="E26">
            <v>0</v>
          </cell>
          <cell r="H26">
            <v>-0.06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82</v>
          </cell>
          <cell r="C27">
            <v>0</v>
          </cell>
          <cell r="D27">
            <v>0</v>
          </cell>
          <cell r="E27">
            <v>0</v>
          </cell>
          <cell r="H27">
            <v>-0.06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82</v>
          </cell>
          <cell r="C28">
            <v>0</v>
          </cell>
          <cell r="D28">
            <v>0</v>
          </cell>
          <cell r="E28">
            <v>0</v>
          </cell>
          <cell r="H28">
            <v>-0.06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82</v>
          </cell>
          <cell r="C29">
            <v>0</v>
          </cell>
          <cell r="D29">
            <v>0</v>
          </cell>
          <cell r="E29">
            <v>0</v>
          </cell>
          <cell r="H29">
            <v>-0.06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82</v>
          </cell>
          <cell r="C30">
            <v>0</v>
          </cell>
          <cell r="D30">
            <v>0</v>
          </cell>
          <cell r="E30">
            <v>0</v>
          </cell>
          <cell r="H30">
            <v>-0.06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82</v>
          </cell>
          <cell r="C31">
            <v>0</v>
          </cell>
          <cell r="D31">
            <v>0</v>
          </cell>
          <cell r="E31">
            <v>0</v>
          </cell>
          <cell r="H31">
            <v>-0.06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82</v>
          </cell>
          <cell r="C32">
            <v>0</v>
          </cell>
          <cell r="D32">
            <v>0</v>
          </cell>
          <cell r="E32">
            <v>0</v>
          </cell>
          <cell r="H32">
            <v>-0.06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82</v>
          </cell>
          <cell r="C33">
            <v>0</v>
          </cell>
          <cell r="D33">
            <v>0</v>
          </cell>
          <cell r="E33">
            <v>0</v>
          </cell>
          <cell r="H33">
            <v>-0.06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82</v>
          </cell>
          <cell r="C34">
            <v>0</v>
          </cell>
          <cell r="D34">
            <v>0</v>
          </cell>
          <cell r="E34">
            <v>0</v>
          </cell>
          <cell r="H34">
            <v>-0.06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82</v>
          </cell>
          <cell r="C35">
            <v>0</v>
          </cell>
          <cell r="D35">
            <v>0</v>
          </cell>
          <cell r="E35">
            <v>0</v>
          </cell>
          <cell r="H35">
            <v>-0.06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82</v>
          </cell>
          <cell r="C36">
            <v>0</v>
          </cell>
          <cell r="D36">
            <v>0</v>
          </cell>
          <cell r="E36">
            <v>0</v>
          </cell>
          <cell r="H36">
            <v>-0.06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82</v>
          </cell>
          <cell r="C37">
            <v>0</v>
          </cell>
          <cell r="D37">
            <v>0</v>
          </cell>
          <cell r="E37">
            <v>0</v>
          </cell>
          <cell r="H37">
            <v>-0.06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82</v>
          </cell>
          <cell r="C38">
            <v>0</v>
          </cell>
          <cell r="D38">
            <v>0</v>
          </cell>
          <cell r="E38">
            <v>0</v>
          </cell>
          <cell r="H38">
            <v>-0.06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82</v>
          </cell>
          <cell r="C39">
            <v>0</v>
          </cell>
          <cell r="D39">
            <v>0</v>
          </cell>
          <cell r="E39">
            <v>0</v>
          </cell>
          <cell r="H39">
            <v>-0.06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82</v>
          </cell>
          <cell r="C40">
            <v>0</v>
          </cell>
          <cell r="D40">
            <v>0</v>
          </cell>
          <cell r="E40">
            <v>0</v>
          </cell>
          <cell r="H40">
            <v>-0.06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82</v>
          </cell>
          <cell r="C41">
            <v>0</v>
          </cell>
          <cell r="D41">
            <v>0</v>
          </cell>
          <cell r="E41">
            <v>0</v>
          </cell>
          <cell r="H41">
            <v>-0.06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82</v>
          </cell>
          <cell r="C42">
            <v>0</v>
          </cell>
          <cell r="D42">
            <v>0</v>
          </cell>
          <cell r="E42">
            <v>0</v>
          </cell>
          <cell r="H42">
            <v>-0.06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82</v>
          </cell>
          <cell r="C43">
            <v>0</v>
          </cell>
          <cell r="D43">
            <v>0</v>
          </cell>
          <cell r="E43">
            <v>0</v>
          </cell>
          <cell r="H43">
            <v>-0.06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82</v>
          </cell>
          <cell r="C44">
            <v>0</v>
          </cell>
          <cell r="D44">
            <v>0</v>
          </cell>
          <cell r="E44">
            <v>0</v>
          </cell>
          <cell r="H44">
            <v>-0.06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82</v>
          </cell>
          <cell r="C45">
            <v>0</v>
          </cell>
          <cell r="D45">
            <v>0</v>
          </cell>
          <cell r="E45">
            <v>0</v>
          </cell>
          <cell r="H45">
            <v>-0.06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82</v>
          </cell>
          <cell r="C46">
            <v>0</v>
          </cell>
          <cell r="D46">
            <v>0</v>
          </cell>
          <cell r="E46">
            <v>0</v>
          </cell>
          <cell r="H46">
            <v>-0.05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82</v>
          </cell>
          <cell r="C47">
            <v>0</v>
          </cell>
          <cell r="D47">
            <v>0</v>
          </cell>
          <cell r="E47">
            <v>0</v>
          </cell>
          <cell r="H47">
            <v>-0.05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82</v>
          </cell>
          <cell r="C48">
            <v>0</v>
          </cell>
          <cell r="D48">
            <v>0</v>
          </cell>
          <cell r="E48">
            <v>0</v>
          </cell>
          <cell r="H48">
            <v>-0.05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82</v>
          </cell>
          <cell r="C49">
            <v>0</v>
          </cell>
          <cell r="D49">
            <v>0</v>
          </cell>
          <cell r="E49">
            <v>0</v>
          </cell>
          <cell r="H49">
            <v>-0.05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82</v>
          </cell>
          <cell r="C50">
            <v>0</v>
          </cell>
          <cell r="D50">
            <v>0</v>
          </cell>
          <cell r="E50">
            <v>0</v>
          </cell>
          <cell r="H50">
            <v>-0.05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82</v>
          </cell>
          <cell r="C51">
            <v>0</v>
          </cell>
          <cell r="D51">
            <v>0</v>
          </cell>
          <cell r="E51">
            <v>0</v>
          </cell>
          <cell r="H51">
            <v>-0.05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82</v>
          </cell>
          <cell r="C52">
            <v>0</v>
          </cell>
          <cell r="D52">
            <v>0</v>
          </cell>
          <cell r="E52">
            <v>0</v>
          </cell>
          <cell r="H52">
            <v>-0.05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82</v>
          </cell>
          <cell r="C53">
            <v>0</v>
          </cell>
          <cell r="D53">
            <v>0</v>
          </cell>
          <cell r="E53">
            <v>0</v>
          </cell>
          <cell r="H53">
            <v>-0.05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82</v>
          </cell>
          <cell r="C54">
            <v>0</v>
          </cell>
          <cell r="D54">
            <v>0</v>
          </cell>
          <cell r="E54">
            <v>0</v>
          </cell>
          <cell r="H54">
            <v>-0.05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82</v>
          </cell>
          <cell r="C55">
            <v>0</v>
          </cell>
          <cell r="D55">
            <v>0</v>
          </cell>
          <cell r="E55">
            <v>0</v>
          </cell>
          <cell r="H55">
            <v>-0.05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82</v>
          </cell>
          <cell r="C56">
            <v>0</v>
          </cell>
          <cell r="D56">
            <v>0</v>
          </cell>
          <cell r="E56">
            <v>0</v>
          </cell>
          <cell r="H56">
            <v>-0.05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82</v>
          </cell>
          <cell r="C57">
            <v>0</v>
          </cell>
          <cell r="D57">
            <v>0</v>
          </cell>
          <cell r="E57">
            <v>0</v>
          </cell>
          <cell r="H57">
            <v>-0.05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82</v>
          </cell>
          <cell r="C58">
            <v>0</v>
          </cell>
          <cell r="D58">
            <v>0</v>
          </cell>
          <cell r="E58">
            <v>0</v>
          </cell>
          <cell r="H58">
            <v>-0.05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82</v>
          </cell>
          <cell r="C59">
            <v>0</v>
          </cell>
          <cell r="D59">
            <v>0</v>
          </cell>
          <cell r="E59">
            <v>0</v>
          </cell>
          <cell r="H59">
            <v>-0.05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82</v>
          </cell>
          <cell r="C60">
            <v>0</v>
          </cell>
          <cell r="D60">
            <v>0</v>
          </cell>
          <cell r="E60">
            <v>0</v>
          </cell>
          <cell r="H60">
            <v>-0.05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82</v>
          </cell>
          <cell r="C61">
            <v>0</v>
          </cell>
          <cell r="D61">
            <v>0</v>
          </cell>
          <cell r="E61">
            <v>0</v>
          </cell>
          <cell r="H61">
            <v>-0.05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82</v>
          </cell>
          <cell r="C62">
            <v>0</v>
          </cell>
          <cell r="D62">
            <v>0</v>
          </cell>
          <cell r="E62">
            <v>0</v>
          </cell>
          <cell r="H62">
            <v>-0.05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82</v>
          </cell>
          <cell r="C63">
            <v>0</v>
          </cell>
          <cell r="D63">
            <v>0</v>
          </cell>
          <cell r="E63">
            <v>0</v>
          </cell>
          <cell r="H63">
            <v>-0.05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82</v>
          </cell>
          <cell r="C64">
            <v>0</v>
          </cell>
          <cell r="D64">
            <v>0</v>
          </cell>
          <cell r="E64">
            <v>0</v>
          </cell>
          <cell r="H64">
            <v>-0.05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82</v>
          </cell>
          <cell r="C65">
            <v>0</v>
          </cell>
          <cell r="D65">
            <v>0</v>
          </cell>
          <cell r="E65">
            <v>0</v>
          </cell>
          <cell r="H65">
            <v>-0.05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82</v>
          </cell>
          <cell r="C66">
            <v>0</v>
          </cell>
          <cell r="D66">
            <v>0</v>
          </cell>
          <cell r="E66">
            <v>0</v>
          </cell>
          <cell r="H66">
            <v>-0.05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82</v>
          </cell>
          <cell r="C67">
            <v>0</v>
          </cell>
          <cell r="D67">
            <v>0</v>
          </cell>
          <cell r="E67">
            <v>0</v>
          </cell>
          <cell r="H67">
            <v>-0.05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82</v>
          </cell>
          <cell r="C68">
            <v>0</v>
          </cell>
          <cell r="D68">
            <v>0</v>
          </cell>
          <cell r="E68">
            <v>0</v>
          </cell>
          <cell r="H68">
            <v>-0.05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82</v>
          </cell>
          <cell r="C69">
            <v>0</v>
          </cell>
          <cell r="D69">
            <v>0</v>
          </cell>
          <cell r="E69">
            <v>0</v>
          </cell>
          <cell r="H69">
            <v>-0.05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82</v>
          </cell>
          <cell r="C70">
            <v>0</v>
          </cell>
          <cell r="D70">
            <v>0</v>
          </cell>
          <cell r="E70">
            <v>0</v>
          </cell>
          <cell r="H70">
            <v>-0.05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82</v>
          </cell>
          <cell r="C71">
            <v>0</v>
          </cell>
          <cell r="D71">
            <v>0</v>
          </cell>
          <cell r="E71">
            <v>0</v>
          </cell>
          <cell r="H71">
            <v>-0.05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82</v>
          </cell>
          <cell r="C72">
            <v>0</v>
          </cell>
          <cell r="D72">
            <v>0</v>
          </cell>
          <cell r="E72">
            <v>0</v>
          </cell>
          <cell r="H72">
            <v>-0.05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82</v>
          </cell>
          <cell r="C73">
            <v>0</v>
          </cell>
          <cell r="D73">
            <v>0</v>
          </cell>
          <cell r="E73">
            <v>0</v>
          </cell>
          <cell r="H73">
            <v>-0.05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82</v>
          </cell>
          <cell r="C74">
            <v>0</v>
          </cell>
          <cell r="D74">
            <v>0</v>
          </cell>
          <cell r="E74">
            <v>0</v>
          </cell>
          <cell r="H74">
            <v>-0.05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82</v>
          </cell>
          <cell r="C75">
            <v>0</v>
          </cell>
          <cell r="D75">
            <v>0</v>
          </cell>
          <cell r="E75">
            <v>0</v>
          </cell>
          <cell r="H75">
            <v>-0.05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82</v>
          </cell>
          <cell r="C76">
            <v>0</v>
          </cell>
          <cell r="D76">
            <v>0</v>
          </cell>
          <cell r="E76">
            <v>0</v>
          </cell>
          <cell r="H76">
            <v>-0.05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82</v>
          </cell>
          <cell r="C77">
            <v>0</v>
          </cell>
          <cell r="D77">
            <v>0</v>
          </cell>
          <cell r="E77">
            <v>0</v>
          </cell>
          <cell r="H77">
            <v>-0.05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82</v>
          </cell>
          <cell r="C78">
            <v>0</v>
          </cell>
          <cell r="D78">
            <v>0</v>
          </cell>
          <cell r="E78">
            <v>0</v>
          </cell>
          <cell r="H78">
            <v>-0.05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82</v>
          </cell>
          <cell r="C79">
            <v>0</v>
          </cell>
          <cell r="D79">
            <v>0</v>
          </cell>
          <cell r="E79">
            <v>0</v>
          </cell>
          <cell r="H79">
            <v>-0.05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82</v>
          </cell>
          <cell r="C80">
            <v>0</v>
          </cell>
          <cell r="D80">
            <v>0</v>
          </cell>
          <cell r="E80">
            <v>0</v>
          </cell>
          <cell r="H80">
            <v>-0.05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82</v>
          </cell>
          <cell r="C81">
            <v>0</v>
          </cell>
          <cell r="D81">
            <v>0</v>
          </cell>
          <cell r="E81">
            <v>0</v>
          </cell>
          <cell r="H81">
            <v>-0.05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82</v>
          </cell>
          <cell r="C82">
            <v>0</v>
          </cell>
          <cell r="D82">
            <v>0</v>
          </cell>
          <cell r="E82">
            <v>0</v>
          </cell>
          <cell r="H82">
            <v>-0.05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82</v>
          </cell>
          <cell r="C83">
            <v>0</v>
          </cell>
          <cell r="D83">
            <v>0</v>
          </cell>
          <cell r="E83">
            <v>0</v>
          </cell>
          <cell r="H83">
            <v>-0.05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82</v>
          </cell>
          <cell r="C84">
            <v>0</v>
          </cell>
          <cell r="D84">
            <v>0</v>
          </cell>
          <cell r="E84">
            <v>0</v>
          </cell>
          <cell r="H84">
            <v>-0.05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82</v>
          </cell>
          <cell r="C85">
            <v>0</v>
          </cell>
          <cell r="D85">
            <v>0</v>
          </cell>
          <cell r="E85">
            <v>0</v>
          </cell>
          <cell r="H85">
            <v>-0.05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82</v>
          </cell>
          <cell r="C86">
            <v>0</v>
          </cell>
          <cell r="D86">
            <v>0</v>
          </cell>
          <cell r="E86">
            <v>0</v>
          </cell>
          <cell r="H86">
            <v>-0.05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82</v>
          </cell>
          <cell r="C87">
            <v>0</v>
          </cell>
          <cell r="D87">
            <v>0</v>
          </cell>
          <cell r="E87">
            <v>0</v>
          </cell>
          <cell r="H87">
            <v>-0.05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82</v>
          </cell>
          <cell r="C88">
            <v>0</v>
          </cell>
          <cell r="D88">
            <v>0</v>
          </cell>
          <cell r="E88">
            <v>0</v>
          </cell>
          <cell r="H88">
            <v>-0.05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82</v>
          </cell>
          <cell r="C89">
            <v>0</v>
          </cell>
          <cell r="D89">
            <v>0</v>
          </cell>
          <cell r="E89">
            <v>0</v>
          </cell>
          <cell r="H89">
            <v>-0.05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82</v>
          </cell>
          <cell r="C90">
            <v>0</v>
          </cell>
          <cell r="D90">
            <v>0</v>
          </cell>
          <cell r="E90">
            <v>0</v>
          </cell>
          <cell r="H90">
            <v>-0.05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82</v>
          </cell>
          <cell r="C91">
            <v>0</v>
          </cell>
          <cell r="D91">
            <v>0</v>
          </cell>
          <cell r="E91">
            <v>0</v>
          </cell>
          <cell r="H91">
            <v>-0.05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82</v>
          </cell>
          <cell r="C92">
            <v>0</v>
          </cell>
          <cell r="D92">
            <v>0</v>
          </cell>
          <cell r="E92">
            <v>0</v>
          </cell>
          <cell r="H92">
            <v>-0.05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82</v>
          </cell>
          <cell r="C93">
            <v>0</v>
          </cell>
          <cell r="D93">
            <v>0</v>
          </cell>
          <cell r="E93">
            <v>0</v>
          </cell>
          <cell r="H93">
            <v>-0.05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82</v>
          </cell>
          <cell r="C94">
            <v>0</v>
          </cell>
          <cell r="D94">
            <v>0</v>
          </cell>
          <cell r="E94">
            <v>0</v>
          </cell>
          <cell r="H94">
            <v>-0.05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82</v>
          </cell>
          <cell r="C95">
            <v>0</v>
          </cell>
          <cell r="D95">
            <v>0</v>
          </cell>
          <cell r="E95">
            <v>0</v>
          </cell>
          <cell r="H95">
            <v>-0.05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82</v>
          </cell>
          <cell r="C96">
            <v>0</v>
          </cell>
          <cell r="D96">
            <v>0</v>
          </cell>
          <cell r="E96">
            <v>0</v>
          </cell>
          <cell r="H96">
            <v>-0.05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82</v>
          </cell>
          <cell r="C97">
            <v>0</v>
          </cell>
          <cell r="D97">
            <v>0</v>
          </cell>
          <cell r="E97">
            <v>0</v>
          </cell>
          <cell r="H97">
            <v>-0.05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82</v>
          </cell>
          <cell r="C98">
            <v>0</v>
          </cell>
          <cell r="D98">
            <v>0</v>
          </cell>
          <cell r="E98">
            <v>0</v>
          </cell>
          <cell r="H98">
            <v>-0.05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82</v>
          </cell>
          <cell r="C99">
            <v>0</v>
          </cell>
          <cell r="D99">
            <v>0</v>
          </cell>
          <cell r="E99">
            <v>0</v>
          </cell>
          <cell r="H99">
            <v>-0.05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82</v>
          </cell>
          <cell r="C100">
            <v>0</v>
          </cell>
          <cell r="D100">
            <v>0</v>
          </cell>
          <cell r="E100">
            <v>0</v>
          </cell>
          <cell r="H100">
            <v>-0.05</v>
          </cell>
          <cell r="I100">
            <v>0</v>
          </cell>
          <cell r="J100">
            <v>0</v>
          </cell>
          <cell r="K10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1030</v>
          </cell>
          <cell r="G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1030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1030</v>
          </cell>
          <cell r="G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1030</v>
          </cell>
          <cell r="G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1030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1030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1030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1030</v>
          </cell>
          <cell r="G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1030</v>
          </cell>
          <cell r="G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1030</v>
          </cell>
          <cell r="G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1030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1030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1030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1030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1030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1030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1030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1030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1030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1030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1030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1030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1030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1030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1030</v>
          </cell>
          <cell r="G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1030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1030</v>
          </cell>
          <cell r="G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1030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1030</v>
          </cell>
          <cell r="G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1030</v>
          </cell>
          <cell r="G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1030</v>
          </cell>
          <cell r="G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1030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1030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1030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1030</v>
          </cell>
          <cell r="G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1030</v>
          </cell>
          <cell r="G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1020</v>
          </cell>
          <cell r="G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1020</v>
          </cell>
          <cell r="G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1020</v>
          </cell>
          <cell r="G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1020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1020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1020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1020</v>
          </cell>
          <cell r="G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1020</v>
          </cell>
          <cell r="G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1020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1020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1020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1020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1000</v>
          </cell>
          <cell r="G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1000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1000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1000</v>
          </cell>
          <cell r="G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1000</v>
          </cell>
          <cell r="G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1000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1000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1000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1000</v>
          </cell>
          <cell r="G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1000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1000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1000</v>
          </cell>
          <cell r="G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1000</v>
          </cell>
          <cell r="G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1000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1000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1000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1000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1000</v>
          </cell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1000</v>
          </cell>
          <cell r="G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1000</v>
          </cell>
          <cell r="G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1000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1000</v>
          </cell>
          <cell r="G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1000</v>
          </cell>
          <cell r="G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1010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1010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1010</v>
          </cell>
          <cell r="G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1010</v>
          </cell>
          <cell r="G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1010</v>
          </cell>
          <cell r="G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1010</v>
          </cell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1010</v>
          </cell>
          <cell r="G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1010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1010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1010</v>
          </cell>
          <cell r="G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1010</v>
          </cell>
          <cell r="G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1010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1010</v>
          </cell>
          <cell r="G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1010</v>
          </cell>
          <cell r="G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1010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1010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1010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1010</v>
          </cell>
          <cell r="G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1010</v>
          </cell>
          <cell r="G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1010</v>
          </cell>
          <cell r="G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1010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1010</v>
          </cell>
          <cell r="G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1010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1010</v>
          </cell>
          <cell r="G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F5" sqref="F5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45637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7.7999999999999996E-3</v>
      </c>
      <c r="C3" s="47" t="s">
        <v>542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153</v>
      </c>
    </row>
    <row r="9" spans="1:3">
      <c r="A9" s="47" t="s">
        <v>445</v>
      </c>
      <c r="B9" s="205">
        <v>45649.538032407407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N9" sqref="N9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45637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540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79.031999999999996</v>
      </c>
      <c r="D21" s="198">
        <v>6.1360000000000001</v>
      </c>
      <c r="E21" s="198">
        <v>0</v>
      </c>
      <c r="F21" s="1">
        <v>0</v>
      </c>
      <c r="G21" s="1">
        <v>0</v>
      </c>
      <c r="H21" s="1">
        <f>SUM(B21:G21)</f>
        <v>100</v>
      </c>
      <c r="I21" s="113">
        <v>0</v>
      </c>
      <c r="J21" s="25">
        <v>20</v>
      </c>
      <c r="L21" s="35" t="s">
        <v>541</v>
      </c>
      <c r="M21" s="35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45637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526</v>
      </c>
      <c r="M5" t="s">
        <v>533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45637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532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45637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45637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-64</v>
      </c>
      <c r="D3" s="103">
        <f>'IDT-1 Calculation'!DH3</f>
        <v>0</v>
      </c>
      <c r="E3" s="103">
        <f>'IDT-1 Calculation'!DI3</f>
        <v>0</v>
      </c>
      <c r="F3" s="103">
        <f>'IDT-1 Calculation'!DJ3</f>
        <v>64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-84</v>
      </c>
      <c r="D4" s="95">
        <f>'IDT-1 Calculation'!DH4</f>
        <v>0</v>
      </c>
      <c r="E4" s="95">
        <f>'IDT-1 Calculation'!DI4</f>
        <v>0</v>
      </c>
      <c r="F4" s="95">
        <f>'IDT-1 Calculation'!DJ4</f>
        <v>84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-104</v>
      </c>
      <c r="D5" s="95">
        <f>'IDT-1 Calculation'!DH5</f>
        <v>0</v>
      </c>
      <c r="E5" s="95">
        <f>'IDT-1 Calculation'!DI5</f>
        <v>0</v>
      </c>
      <c r="F5" s="95">
        <f>'IDT-1 Calculation'!DJ5</f>
        <v>104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-109</v>
      </c>
      <c r="D6" s="95">
        <f>'IDT-1 Calculation'!DH6</f>
        <v>0</v>
      </c>
      <c r="E6" s="95">
        <f>'IDT-1 Calculation'!DI6</f>
        <v>0</v>
      </c>
      <c r="F6" s="95">
        <f>'IDT-1 Calculation'!DJ6</f>
        <v>109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-119</v>
      </c>
      <c r="D7" s="95">
        <f>'IDT-1 Calculation'!DH7</f>
        <v>0</v>
      </c>
      <c r="E7" s="95">
        <f>'IDT-1 Calculation'!DI7</f>
        <v>0</v>
      </c>
      <c r="F7" s="95">
        <f>'IDT-1 Calculation'!DJ7</f>
        <v>119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-129</v>
      </c>
      <c r="D8" s="95">
        <f>'IDT-1 Calculation'!DH8</f>
        <v>0</v>
      </c>
      <c r="E8" s="95">
        <f>'IDT-1 Calculation'!DI8</f>
        <v>0</v>
      </c>
      <c r="F8" s="95">
        <f>'IDT-1 Calculation'!DJ8</f>
        <v>129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-134</v>
      </c>
      <c r="D9" s="95">
        <f>'IDT-1 Calculation'!DH9</f>
        <v>0</v>
      </c>
      <c r="E9" s="95">
        <f>'IDT-1 Calculation'!DI9</f>
        <v>0</v>
      </c>
      <c r="F9" s="95">
        <f>'IDT-1 Calculation'!DJ9</f>
        <v>134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-130</v>
      </c>
      <c r="D10" s="95">
        <f>'IDT-1 Calculation'!DH10</f>
        <v>0</v>
      </c>
      <c r="E10" s="95">
        <f>'IDT-1 Calculation'!DI10</f>
        <v>0</v>
      </c>
      <c r="F10" s="95">
        <f>'IDT-1 Calculation'!DJ10</f>
        <v>130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-121</v>
      </c>
      <c r="D11" s="95">
        <f>'IDT-1 Calculation'!DH11</f>
        <v>0</v>
      </c>
      <c r="E11" s="95">
        <f>'IDT-1 Calculation'!DI11</f>
        <v>0</v>
      </c>
      <c r="F11" s="95">
        <f>'IDT-1 Calculation'!DJ11</f>
        <v>121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-111</v>
      </c>
      <c r="D12" s="95">
        <f>'IDT-1 Calculation'!DH12</f>
        <v>0</v>
      </c>
      <c r="E12" s="95">
        <f>'IDT-1 Calculation'!DI12</f>
        <v>0</v>
      </c>
      <c r="F12" s="95">
        <f>'IDT-1 Calculation'!DJ12</f>
        <v>111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-97</v>
      </c>
      <c r="D13" s="95">
        <f>'IDT-1 Calculation'!DH13</f>
        <v>0</v>
      </c>
      <c r="E13" s="95">
        <f>'IDT-1 Calculation'!DI13</f>
        <v>0</v>
      </c>
      <c r="F13" s="95">
        <f>'IDT-1 Calculation'!DJ13</f>
        <v>97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-95</v>
      </c>
      <c r="D14" s="95">
        <f>'IDT-1 Calculation'!DH14</f>
        <v>0</v>
      </c>
      <c r="E14" s="95">
        <f>'IDT-1 Calculation'!DI14</f>
        <v>0</v>
      </c>
      <c r="F14" s="95">
        <f>'IDT-1 Calculation'!DJ14</f>
        <v>95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-90</v>
      </c>
      <c r="D15" s="95">
        <f>'IDT-1 Calculation'!DH15</f>
        <v>0</v>
      </c>
      <c r="E15" s="95">
        <f>'IDT-1 Calculation'!DI15</f>
        <v>0</v>
      </c>
      <c r="F15" s="95">
        <f>'IDT-1 Calculation'!DJ15</f>
        <v>90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-90</v>
      </c>
      <c r="D16" s="95">
        <f>'IDT-1 Calculation'!DH16</f>
        <v>0</v>
      </c>
      <c r="E16" s="95">
        <f>'IDT-1 Calculation'!DI16</f>
        <v>0</v>
      </c>
      <c r="F16" s="95">
        <f>'IDT-1 Calculation'!DJ16</f>
        <v>90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-88</v>
      </c>
      <c r="D17" s="95">
        <f>'IDT-1 Calculation'!DH17</f>
        <v>0</v>
      </c>
      <c r="E17" s="95">
        <f>'IDT-1 Calculation'!DI17</f>
        <v>0</v>
      </c>
      <c r="F17" s="95">
        <f>'IDT-1 Calculation'!DJ17</f>
        <v>88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-88</v>
      </c>
      <c r="D18" s="95">
        <f>'IDT-1 Calculation'!DH18</f>
        <v>0</v>
      </c>
      <c r="E18" s="95">
        <f>'IDT-1 Calculation'!DI18</f>
        <v>0</v>
      </c>
      <c r="F18" s="95">
        <f>'IDT-1 Calculation'!DJ18</f>
        <v>88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-94</v>
      </c>
      <c r="D19" s="95">
        <f>'IDT-1 Calculation'!DH19</f>
        <v>0</v>
      </c>
      <c r="E19" s="95">
        <f>'IDT-1 Calculation'!DI19</f>
        <v>0</v>
      </c>
      <c r="F19" s="95">
        <f>'IDT-1 Calculation'!DJ19</f>
        <v>94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-101</v>
      </c>
      <c r="D20" s="95">
        <f>'IDT-1 Calculation'!DH20</f>
        <v>0</v>
      </c>
      <c r="E20" s="95">
        <f>'IDT-1 Calculation'!DI20</f>
        <v>0</v>
      </c>
      <c r="F20" s="95">
        <f>'IDT-1 Calculation'!DJ20</f>
        <v>101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-114</v>
      </c>
      <c r="D21" s="95">
        <f>'IDT-1 Calculation'!DH21</f>
        <v>0</v>
      </c>
      <c r="E21" s="95">
        <f>'IDT-1 Calculation'!DI21</f>
        <v>0</v>
      </c>
      <c r="F21" s="95">
        <f>'IDT-1 Calculation'!DJ21</f>
        <v>114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-132</v>
      </c>
      <c r="D22" s="95">
        <f>'IDT-1 Calculation'!DH22</f>
        <v>0</v>
      </c>
      <c r="E22" s="95">
        <f>'IDT-1 Calculation'!DI22</f>
        <v>0</v>
      </c>
      <c r="F22" s="95">
        <f>'IDT-1 Calculation'!DJ22</f>
        <v>132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-120</v>
      </c>
      <c r="D23" s="95">
        <f>'IDT-1 Calculation'!DH23</f>
        <v>0</v>
      </c>
      <c r="E23" s="95">
        <f>'IDT-1 Calculation'!DI23</f>
        <v>0</v>
      </c>
      <c r="F23" s="95">
        <f>'IDT-1 Calculation'!DJ23</f>
        <v>120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-95</v>
      </c>
      <c r="D24" s="95">
        <f>'IDT-1 Calculation'!DH24</f>
        <v>0</v>
      </c>
      <c r="E24" s="95">
        <f>'IDT-1 Calculation'!DI24</f>
        <v>0</v>
      </c>
      <c r="F24" s="95">
        <f>'IDT-1 Calculation'!DJ24</f>
        <v>95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-65</v>
      </c>
      <c r="D25" s="95">
        <f>'IDT-1 Calculation'!DH25</f>
        <v>0</v>
      </c>
      <c r="E25" s="95">
        <f>'IDT-1 Calculation'!DI25</f>
        <v>0</v>
      </c>
      <c r="F25" s="95">
        <f>'IDT-1 Calculation'!DJ25</f>
        <v>65</v>
      </c>
      <c r="G25" s="100">
        <f t="shared" si="0"/>
        <v>0</v>
      </c>
    </row>
    <row r="26" spans="1:7">
      <c r="A26" s="99" t="s">
        <v>68</v>
      </c>
      <c r="B26" s="95">
        <f>'IDT-1 Calculation'!DF26</f>
        <v>10.847</v>
      </c>
      <c r="C26" s="95">
        <f>'IDT-1 Calculation'!DG26</f>
        <v>-20</v>
      </c>
      <c r="D26" s="95">
        <f>'IDT-1 Calculation'!DH26</f>
        <v>0</v>
      </c>
      <c r="E26" s="95">
        <f>'IDT-1 Calculation'!DI26</f>
        <v>0</v>
      </c>
      <c r="F26" s="95">
        <f>'IDT-1 Calculation'!DJ26</f>
        <v>9.1530000000000005</v>
      </c>
      <c r="G26" s="100">
        <f t="shared" si="0"/>
        <v>0</v>
      </c>
    </row>
    <row r="27" spans="1:7">
      <c r="A27" s="99" t="s">
        <v>69</v>
      </c>
      <c r="B27" s="95">
        <f>'IDT-1 Calculation'!DF27</f>
        <v>15.185</v>
      </c>
      <c r="C27" s="95">
        <f>'IDT-1 Calculation'!DG27</f>
        <v>-28</v>
      </c>
      <c r="D27" s="95">
        <f>'IDT-1 Calculation'!DH27</f>
        <v>0</v>
      </c>
      <c r="E27" s="95">
        <f>'IDT-1 Calculation'!DI27</f>
        <v>0</v>
      </c>
      <c r="F27" s="95">
        <f>'IDT-1 Calculation'!DJ27</f>
        <v>12.815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0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0</v>
      </c>
      <c r="D45" s="95">
        <f>'IDT-1 Calculation'!DH45</f>
        <v>0</v>
      </c>
      <c r="E45" s="95">
        <f>'IDT-1 Calculation'!DI45</f>
        <v>0</v>
      </c>
      <c r="F45" s="95">
        <f>'IDT-1 Calculation'!DJ45</f>
        <v>0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0</v>
      </c>
      <c r="D46" s="95">
        <f>'IDT-1 Calculation'!DH46</f>
        <v>0</v>
      </c>
      <c r="E46" s="95">
        <f>'IDT-1 Calculation'!DI46</f>
        <v>0</v>
      </c>
      <c r="F46" s="95">
        <f>'IDT-1 Calculation'!DJ46</f>
        <v>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0</v>
      </c>
      <c r="D58" s="95">
        <f>'IDT-1 Calculation'!DH58</f>
        <v>0</v>
      </c>
      <c r="E58" s="95">
        <f>'IDT-1 Calculation'!DI58</f>
        <v>0</v>
      </c>
      <c r="F58" s="95">
        <f>'IDT-1 Calculation'!DJ58</f>
        <v>0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0</v>
      </c>
      <c r="D59" s="95">
        <f>'IDT-1 Calculation'!DH59</f>
        <v>0</v>
      </c>
      <c r="E59" s="95">
        <f>'IDT-1 Calculation'!DI59</f>
        <v>0</v>
      </c>
      <c r="F59" s="95">
        <f>'IDT-1 Calculation'!DJ59</f>
        <v>0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0</v>
      </c>
      <c r="D60" s="95">
        <f>'IDT-1 Calculation'!DH60</f>
        <v>0</v>
      </c>
      <c r="E60" s="95">
        <f>'IDT-1 Calculation'!DI60</f>
        <v>0</v>
      </c>
      <c r="F60" s="95">
        <f>'IDT-1 Calculation'!DJ60</f>
        <v>0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0</v>
      </c>
      <c r="D61" s="95">
        <f>'IDT-1 Calculation'!DH61</f>
        <v>0</v>
      </c>
      <c r="E61" s="95">
        <f>'IDT-1 Calculation'!DI61</f>
        <v>0</v>
      </c>
      <c r="F61" s="95">
        <f>'IDT-1 Calculation'!DJ61</f>
        <v>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0</v>
      </c>
      <c r="D62" s="95">
        <f>'IDT-1 Calculation'!DH62</f>
        <v>0</v>
      </c>
      <c r="E62" s="95">
        <f>'IDT-1 Calculation'!DI62</f>
        <v>0</v>
      </c>
      <c r="F62" s="95">
        <f>'IDT-1 Calculation'!DJ62</f>
        <v>0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0</v>
      </c>
      <c r="D63" s="95">
        <f>'IDT-1 Calculation'!DH63</f>
        <v>0</v>
      </c>
      <c r="E63" s="95">
        <f>'IDT-1 Calculation'!DI63</f>
        <v>0</v>
      </c>
      <c r="F63" s="95">
        <f>'IDT-1 Calculation'!DJ63</f>
        <v>0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0</v>
      </c>
      <c r="D64" s="95">
        <f>'IDT-1 Calculation'!DH64</f>
        <v>0</v>
      </c>
      <c r="E64" s="95">
        <f>'IDT-1 Calculation'!DI64</f>
        <v>0</v>
      </c>
      <c r="F64" s="95">
        <f>'IDT-1 Calculation'!DJ64</f>
        <v>0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0</v>
      </c>
      <c r="D65" s="95">
        <f>'IDT-1 Calculation'!DH65</f>
        <v>0</v>
      </c>
      <c r="E65" s="95">
        <f>'IDT-1 Calculation'!DI65</f>
        <v>0</v>
      </c>
      <c r="F65" s="95">
        <f>'IDT-1 Calculation'!DJ65</f>
        <v>0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0</v>
      </c>
      <c r="D66" s="95">
        <f>'IDT-1 Calculation'!DH66</f>
        <v>0</v>
      </c>
      <c r="E66" s="95">
        <f>'IDT-1 Calculation'!DI66</f>
        <v>0</v>
      </c>
      <c r="F66" s="95">
        <f>'IDT-1 Calculation'!DJ66</f>
        <v>0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0</v>
      </c>
      <c r="D67" s="95">
        <f>'IDT-1 Calculation'!DH67</f>
        <v>0</v>
      </c>
      <c r="E67" s="95">
        <f>'IDT-1 Calculation'!DI67</f>
        <v>0</v>
      </c>
      <c r="F67" s="95">
        <f>'IDT-1 Calculation'!DJ67</f>
        <v>0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0</v>
      </c>
      <c r="D68" s="95">
        <f>'IDT-1 Calculation'!DH68</f>
        <v>0</v>
      </c>
      <c r="E68" s="95">
        <f>'IDT-1 Calculation'!DI68</f>
        <v>0</v>
      </c>
      <c r="F68" s="95">
        <f>'IDT-1 Calculation'!DJ68</f>
        <v>0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0</v>
      </c>
      <c r="D69" s="95">
        <f>'IDT-1 Calculation'!DH69</f>
        <v>0</v>
      </c>
      <c r="E69" s="95">
        <f>'IDT-1 Calculation'!DI69</f>
        <v>0</v>
      </c>
      <c r="F69" s="95">
        <f>'IDT-1 Calculation'!DJ69</f>
        <v>0</v>
      </c>
      <c r="G69" s="100">
        <f t="shared" si="1"/>
        <v>0</v>
      </c>
    </row>
    <row r="70" spans="1:7">
      <c r="A70" s="99" t="s">
        <v>112</v>
      </c>
      <c r="B70" s="95">
        <f>'IDT-1 Calculation'!DF70</f>
        <v>0</v>
      </c>
      <c r="C70" s="95">
        <f>'IDT-1 Calculation'!DG70</f>
        <v>0</v>
      </c>
      <c r="D70" s="95">
        <f>'IDT-1 Calculation'!DH70</f>
        <v>0</v>
      </c>
      <c r="E70" s="95">
        <f>'IDT-1 Calculation'!DI70</f>
        <v>0</v>
      </c>
      <c r="F70" s="95">
        <f>'IDT-1 Calculation'!DJ70</f>
        <v>0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0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0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0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0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0</v>
      </c>
      <c r="G84" s="100">
        <f t="shared" si="1"/>
        <v>0</v>
      </c>
    </row>
    <row r="85" spans="1:7">
      <c r="A85" s="99" t="s">
        <v>127</v>
      </c>
      <c r="B85" s="95">
        <f>'IDT-1 Calculation'!DF85</f>
        <v>0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0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6.5079999999999999E-3</v>
      </c>
      <c r="C99" s="111">
        <f>SUM(C3:C98)/4000</f>
        <v>-0.60550000000000004</v>
      </c>
      <c r="D99" s="111">
        <f>SUM(D3:D98)/4000</f>
        <v>0</v>
      </c>
      <c r="E99" s="111">
        <f>SUM(E3:E98)/4000</f>
        <v>0</v>
      </c>
      <c r="F99" s="111">
        <f>SUM(F3:F98)/4000</f>
        <v>0.59899199999999997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45637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45637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45637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45637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12.3</v>
      </c>
      <c r="C3" s="203">
        <v>12.3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5.1315600000000003</v>
      </c>
      <c r="J3" s="22">
        <f>C3*E3/100</f>
        <v>2.8695900000000001</v>
      </c>
      <c r="K3" s="22">
        <f>C3*F3/100</f>
        <v>3.7010700000000001</v>
      </c>
      <c r="L3" s="22">
        <f>C3*G3/100</f>
        <v>0.59778000000000009</v>
      </c>
      <c r="M3" s="155">
        <f>SUM(I3:L3)</f>
        <v>12.3</v>
      </c>
      <c r="N3" s="23"/>
      <c r="P3" s="38">
        <f t="shared" ref="P3:P34" si="1">I3</f>
        <v>5.1315600000000003</v>
      </c>
      <c r="Q3" s="38">
        <f t="shared" ref="Q3:Q34" si="2">J3</f>
        <v>2.8695900000000001</v>
      </c>
      <c r="R3" s="38">
        <f t="shared" ref="R3:R34" si="3">K3</f>
        <v>3.7010700000000001</v>
      </c>
      <c r="S3" s="38">
        <f t="shared" ref="S3:S34" si="4">L3</f>
        <v>0.59778000000000009</v>
      </c>
      <c r="T3" s="38">
        <f>SUM(P3:S3)</f>
        <v>12.3</v>
      </c>
    </row>
    <row r="4" spans="1:20">
      <c r="A4" s="8" t="s">
        <v>46</v>
      </c>
      <c r="B4" s="203">
        <v>12.3</v>
      </c>
      <c r="C4" s="203">
        <v>12.3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5.1315600000000003</v>
      </c>
      <c r="J4" s="22">
        <f t="shared" ref="J4:J67" si="6">C4*E4/100</f>
        <v>2.8695900000000001</v>
      </c>
      <c r="K4" s="22">
        <f t="shared" ref="K4:K67" si="7">C4*F4/100</f>
        <v>3.7010700000000001</v>
      </c>
      <c r="L4" s="22">
        <f t="shared" ref="L4:L67" si="8">C4*G4/100</f>
        <v>0.59778000000000009</v>
      </c>
      <c r="M4" s="156">
        <f t="shared" ref="M4:M67" si="9">SUM(I4:L4)</f>
        <v>12.3</v>
      </c>
      <c r="N4" s="23"/>
      <c r="P4" s="38">
        <f t="shared" si="1"/>
        <v>5.1315600000000003</v>
      </c>
      <c r="Q4" s="38">
        <f t="shared" si="2"/>
        <v>2.8695900000000001</v>
      </c>
      <c r="R4" s="38">
        <f t="shared" si="3"/>
        <v>3.7010700000000001</v>
      </c>
      <c r="S4" s="38">
        <f t="shared" si="4"/>
        <v>0.59778000000000009</v>
      </c>
      <c r="T4" s="38">
        <f t="shared" ref="T4:T67" si="10">SUM(P4:S4)</f>
        <v>12.3</v>
      </c>
    </row>
    <row r="5" spans="1:20">
      <c r="A5" s="8" t="s">
        <v>47</v>
      </c>
      <c r="B5" s="203">
        <v>12.3</v>
      </c>
      <c r="C5" s="203">
        <v>12.3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5.1315600000000003</v>
      </c>
      <c r="J5" s="22">
        <f t="shared" si="6"/>
        <v>2.8695900000000001</v>
      </c>
      <c r="K5" s="22">
        <f t="shared" si="7"/>
        <v>3.7010700000000001</v>
      </c>
      <c r="L5" s="22">
        <f t="shared" si="8"/>
        <v>0.59778000000000009</v>
      </c>
      <c r="M5" s="156">
        <f t="shared" si="9"/>
        <v>12.3</v>
      </c>
      <c r="N5" s="23"/>
      <c r="P5" s="38">
        <f t="shared" si="1"/>
        <v>5.1315600000000003</v>
      </c>
      <c r="Q5" s="38">
        <f t="shared" si="2"/>
        <v>2.8695900000000001</v>
      </c>
      <c r="R5" s="38">
        <f t="shared" si="3"/>
        <v>3.7010700000000001</v>
      </c>
      <c r="S5" s="38">
        <f t="shared" si="4"/>
        <v>0.59778000000000009</v>
      </c>
      <c r="T5" s="38">
        <f t="shared" si="10"/>
        <v>12.3</v>
      </c>
    </row>
    <row r="6" spans="1:20">
      <c r="A6" s="8" t="s">
        <v>48</v>
      </c>
      <c r="B6" s="203">
        <v>12.3</v>
      </c>
      <c r="C6" s="203">
        <v>12.3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5.1315600000000003</v>
      </c>
      <c r="J6" s="22">
        <f t="shared" si="6"/>
        <v>2.8695900000000001</v>
      </c>
      <c r="K6" s="22">
        <f t="shared" si="7"/>
        <v>3.7010700000000001</v>
      </c>
      <c r="L6" s="22">
        <f t="shared" si="8"/>
        <v>0.59778000000000009</v>
      </c>
      <c r="M6" s="156">
        <f t="shared" si="9"/>
        <v>12.3</v>
      </c>
      <c r="N6" s="23"/>
      <c r="P6" s="38">
        <f t="shared" si="1"/>
        <v>5.1315600000000003</v>
      </c>
      <c r="Q6" s="38">
        <f t="shared" si="2"/>
        <v>2.8695900000000001</v>
      </c>
      <c r="R6" s="38">
        <f t="shared" si="3"/>
        <v>3.7010700000000001</v>
      </c>
      <c r="S6" s="38">
        <f t="shared" si="4"/>
        <v>0.59778000000000009</v>
      </c>
      <c r="T6" s="38">
        <f t="shared" si="10"/>
        <v>12.3</v>
      </c>
    </row>
    <row r="7" spans="1:20">
      <c r="A7" s="8" t="s">
        <v>49</v>
      </c>
      <c r="B7" s="203">
        <v>12.3</v>
      </c>
      <c r="C7" s="203">
        <v>12.3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5.1315600000000003</v>
      </c>
      <c r="J7" s="22">
        <f t="shared" si="6"/>
        <v>2.8695900000000001</v>
      </c>
      <c r="K7" s="22">
        <f t="shared" si="7"/>
        <v>3.7010700000000001</v>
      </c>
      <c r="L7" s="22">
        <f t="shared" si="8"/>
        <v>0.59778000000000009</v>
      </c>
      <c r="M7" s="156">
        <f t="shared" si="9"/>
        <v>12.3</v>
      </c>
      <c r="N7" s="23"/>
      <c r="P7" s="38">
        <f t="shared" si="1"/>
        <v>5.1315600000000003</v>
      </c>
      <c r="Q7" s="38">
        <f t="shared" si="2"/>
        <v>2.8695900000000001</v>
      </c>
      <c r="R7" s="38">
        <f t="shared" si="3"/>
        <v>3.7010700000000001</v>
      </c>
      <c r="S7" s="38">
        <f t="shared" si="4"/>
        <v>0.59778000000000009</v>
      </c>
      <c r="T7" s="38">
        <f t="shared" si="10"/>
        <v>12.3</v>
      </c>
    </row>
    <row r="8" spans="1:20">
      <c r="A8" s="8" t="s">
        <v>50</v>
      </c>
      <c r="B8" s="203">
        <v>12.3</v>
      </c>
      <c r="C8" s="203">
        <v>12.3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5.1315600000000003</v>
      </c>
      <c r="J8" s="22">
        <f t="shared" si="6"/>
        <v>2.8695900000000001</v>
      </c>
      <c r="K8" s="22">
        <f t="shared" si="7"/>
        <v>3.7010700000000001</v>
      </c>
      <c r="L8" s="22">
        <f t="shared" si="8"/>
        <v>0.59778000000000009</v>
      </c>
      <c r="M8" s="156">
        <f t="shared" si="9"/>
        <v>12.3</v>
      </c>
      <c r="N8" s="23"/>
      <c r="P8" s="38">
        <f t="shared" si="1"/>
        <v>5.1315600000000003</v>
      </c>
      <c r="Q8" s="38">
        <f t="shared" si="2"/>
        <v>2.8695900000000001</v>
      </c>
      <c r="R8" s="38">
        <f t="shared" si="3"/>
        <v>3.7010700000000001</v>
      </c>
      <c r="S8" s="38">
        <f t="shared" si="4"/>
        <v>0.59778000000000009</v>
      </c>
      <c r="T8" s="38">
        <f t="shared" si="10"/>
        <v>12.3</v>
      </c>
    </row>
    <row r="9" spans="1:20">
      <c r="A9" s="8" t="s">
        <v>51</v>
      </c>
      <c r="B9" s="203">
        <v>12.3</v>
      </c>
      <c r="C9" s="203">
        <v>12.3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5.1315600000000003</v>
      </c>
      <c r="J9" s="22">
        <f t="shared" si="6"/>
        <v>2.8695900000000001</v>
      </c>
      <c r="K9" s="22">
        <f t="shared" si="7"/>
        <v>3.7010700000000001</v>
      </c>
      <c r="L9" s="22">
        <f t="shared" si="8"/>
        <v>0.59778000000000009</v>
      </c>
      <c r="M9" s="156">
        <f t="shared" si="9"/>
        <v>12.3</v>
      </c>
      <c r="N9" s="23"/>
      <c r="P9" s="38">
        <f t="shared" si="1"/>
        <v>5.1315600000000003</v>
      </c>
      <c r="Q9" s="38">
        <f t="shared" si="2"/>
        <v>2.8695900000000001</v>
      </c>
      <c r="R9" s="38">
        <f t="shared" si="3"/>
        <v>3.7010700000000001</v>
      </c>
      <c r="S9" s="38">
        <f t="shared" si="4"/>
        <v>0.59778000000000009</v>
      </c>
      <c r="T9" s="38">
        <f t="shared" si="10"/>
        <v>12.3</v>
      </c>
    </row>
    <row r="10" spans="1:20">
      <c r="A10" s="8" t="s">
        <v>52</v>
      </c>
      <c r="B10" s="203">
        <v>12.3</v>
      </c>
      <c r="C10" s="203">
        <v>12.3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5.1315600000000003</v>
      </c>
      <c r="J10" s="22">
        <f t="shared" si="6"/>
        <v>2.8695900000000001</v>
      </c>
      <c r="K10" s="22">
        <f t="shared" si="7"/>
        <v>3.7010700000000001</v>
      </c>
      <c r="L10" s="22">
        <f t="shared" si="8"/>
        <v>0.59778000000000009</v>
      </c>
      <c r="M10" s="156">
        <f t="shared" si="9"/>
        <v>12.3</v>
      </c>
      <c r="N10" s="23"/>
      <c r="P10" s="38">
        <f t="shared" si="1"/>
        <v>5.1315600000000003</v>
      </c>
      <c r="Q10" s="38">
        <f t="shared" si="2"/>
        <v>2.8695900000000001</v>
      </c>
      <c r="R10" s="38">
        <f t="shared" si="3"/>
        <v>3.7010700000000001</v>
      </c>
      <c r="S10" s="38">
        <f t="shared" si="4"/>
        <v>0.59778000000000009</v>
      </c>
      <c r="T10" s="38">
        <f t="shared" si="10"/>
        <v>12.3</v>
      </c>
    </row>
    <row r="11" spans="1:20">
      <c r="A11" s="8" t="s">
        <v>53</v>
      </c>
      <c r="B11" s="203">
        <v>12.3</v>
      </c>
      <c r="C11" s="203">
        <v>12.3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5.1315600000000003</v>
      </c>
      <c r="J11" s="22">
        <f t="shared" si="6"/>
        <v>2.8695900000000001</v>
      </c>
      <c r="K11" s="22">
        <f t="shared" si="7"/>
        <v>3.7010700000000001</v>
      </c>
      <c r="L11" s="22">
        <f t="shared" si="8"/>
        <v>0.59778000000000009</v>
      </c>
      <c r="M11" s="156">
        <f t="shared" si="9"/>
        <v>12.3</v>
      </c>
      <c r="N11" s="23"/>
      <c r="P11" s="38">
        <f t="shared" si="1"/>
        <v>5.1315600000000003</v>
      </c>
      <c r="Q11" s="38">
        <f t="shared" si="2"/>
        <v>2.8695900000000001</v>
      </c>
      <c r="R11" s="38">
        <f t="shared" si="3"/>
        <v>3.7010700000000001</v>
      </c>
      <c r="S11" s="38">
        <f t="shared" si="4"/>
        <v>0.59778000000000009</v>
      </c>
      <c r="T11" s="38">
        <f t="shared" si="10"/>
        <v>12.3</v>
      </c>
    </row>
    <row r="12" spans="1:20">
      <c r="A12" s="8" t="s">
        <v>54</v>
      </c>
      <c r="B12" s="203">
        <v>12.3</v>
      </c>
      <c r="C12" s="203">
        <v>12.3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5.1315600000000003</v>
      </c>
      <c r="J12" s="22">
        <f t="shared" si="6"/>
        <v>2.8695900000000001</v>
      </c>
      <c r="K12" s="22">
        <f t="shared" si="7"/>
        <v>3.7010700000000001</v>
      </c>
      <c r="L12" s="22">
        <f t="shared" si="8"/>
        <v>0.59778000000000009</v>
      </c>
      <c r="M12" s="156">
        <f t="shared" si="9"/>
        <v>12.3</v>
      </c>
      <c r="N12" s="23"/>
      <c r="P12" s="38">
        <f t="shared" si="1"/>
        <v>5.1315600000000003</v>
      </c>
      <c r="Q12" s="38">
        <f t="shared" si="2"/>
        <v>2.8695900000000001</v>
      </c>
      <c r="R12" s="38">
        <f t="shared" si="3"/>
        <v>3.7010700000000001</v>
      </c>
      <c r="S12" s="38">
        <f t="shared" si="4"/>
        <v>0.59778000000000009</v>
      </c>
      <c r="T12" s="38">
        <f t="shared" si="10"/>
        <v>12.3</v>
      </c>
    </row>
    <row r="13" spans="1:20">
      <c r="A13" s="8" t="s">
        <v>55</v>
      </c>
      <c r="B13" s="203">
        <v>12.3</v>
      </c>
      <c r="C13" s="203">
        <v>12.3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5.1315600000000003</v>
      </c>
      <c r="J13" s="22">
        <f t="shared" si="6"/>
        <v>2.8695900000000001</v>
      </c>
      <c r="K13" s="22">
        <f t="shared" si="7"/>
        <v>3.7010700000000001</v>
      </c>
      <c r="L13" s="22">
        <f t="shared" si="8"/>
        <v>0.59778000000000009</v>
      </c>
      <c r="M13" s="156">
        <f t="shared" si="9"/>
        <v>12.3</v>
      </c>
      <c r="N13" s="23"/>
      <c r="P13" s="38">
        <f t="shared" si="1"/>
        <v>5.1315600000000003</v>
      </c>
      <c r="Q13" s="38">
        <f t="shared" si="2"/>
        <v>2.8695900000000001</v>
      </c>
      <c r="R13" s="38">
        <f t="shared" si="3"/>
        <v>3.7010700000000001</v>
      </c>
      <c r="S13" s="38">
        <f t="shared" si="4"/>
        <v>0.59778000000000009</v>
      </c>
      <c r="T13" s="38">
        <f t="shared" si="10"/>
        <v>12.3</v>
      </c>
    </row>
    <row r="14" spans="1:20">
      <c r="A14" s="8" t="s">
        <v>56</v>
      </c>
      <c r="B14" s="203">
        <v>12.3</v>
      </c>
      <c r="C14" s="203">
        <v>12.3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5.1315600000000003</v>
      </c>
      <c r="J14" s="22">
        <f t="shared" si="6"/>
        <v>2.8695900000000001</v>
      </c>
      <c r="K14" s="22">
        <f t="shared" si="7"/>
        <v>3.7010700000000001</v>
      </c>
      <c r="L14" s="22">
        <f t="shared" si="8"/>
        <v>0.59778000000000009</v>
      </c>
      <c r="M14" s="156">
        <f t="shared" si="9"/>
        <v>12.3</v>
      </c>
      <c r="N14" s="23"/>
      <c r="P14" s="38">
        <f t="shared" si="1"/>
        <v>5.1315600000000003</v>
      </c>
      <c r="Q14" s="38">
        <f t="shared" si="2"/>
        <v>2.8695900000000001</v>
      </c>
      <c r="R14" s="38">
        <f t="shared" si="3"/>
        <v>3.7010700000000001</v>
      </c>
      <c r="S14" s="38">
        <f t="shared" si="4"/>
        <v>0.59778000000000009</v>
      </c>
      <c r="T14" s="38">
        <f t="shared" si="10"/>
        <v>12.3</v>
      </c>
    </row>
    <row r="15" spans="1:20">
      <c r="A15" s="8" t="s">
        <v>57</v>
      </c>
      <c r="B15" s="203">
        <v>12.3</v>
      </c>
      <c r="C15" s="203">
        <v>12.3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5.1315600000000003</v>
      </c>
      <c r="J15" s="22">
        <f t="shared" si="6"/>
        <v>2.8695900000000001</v>
      </c>
      <c r="K15" s="22">
        <f t="shared" si="7"/>
        <v>3.7010700000000001</v>
      </c>
      <c r="L15" s="22">
        <f t="shared" si="8"/>
        <v>0.59778000000000009</v>
      </c>
      <c r="M15" s="156">
        <f t="shared" si="9"/>
        <v>12.3</v>
      </c>
      <c r="N15" s="23"/>
      <c r="P15" s="38">
        <f t="shared" si="1"/>
        <v>5.1315600000000003</v>
      </c>
      <c r="Q15" s="38">
        <f t="shared" si="2"/>
        <v>2.8695900000000001</v>
      </c>
      <c r="R15" s="38">
        <f t="shared" si="3"/>
        <v>3.7010700000000001</v>
      </c>
      <c r="S15" s="38">
        <f t="shared" si="4"/>
        <v>0.59778000000000009</v>
      </c>
      <c r="T15" s="38">
        <f t="shared" si="10"/>
        <v>12.3</v>
      </c>
    </row>
    <row r="16" spans="1:20">
      <c r="A16" s="8" t="s">
        <v>58</v>
      </c>
      <c r="B16" s="203">
        <v>12.3</v>
      </c>
      <c r="C16" s="203">
        <v>12.3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5.1315600000000003</v>
      </c>
      <c r="J16" s="22">
        <f t="shared" si="6"/>
        <v>2.8695900000000001</v>
      </c>
      <c r="K16" s="22">
        <f t="shared" si="7"/>
        <v>3.7010700000000001</v>
      </c>
      <c r="L16" s="22">
        <f t="shared" si="8"/>
        <v>0.59778000000000009</v>
      </c>
      <c r="M16" s="156">
        <f t="shared" si="9"/>
        <v>12.3</v>
      </c>
      <c r="N16" s="23"/>
      <c r="P16" s="38">
        <f t="shared" si="1"/>
        <v>5.1315600000000003</v>
      </c>
      <c r="Q16" s="38">
        <f t="shared" si="2"/>
        <v>2.8695900000000001</v>
      </c>
      <c r="R16" s="38">
        <f t="shared" si="3"/>
        <v>3.7010700000000001</v>
      </c>
      <c r="S16" s="38">
        <f t="shared" si="4"/>
        <v>0.59778000000000009</v>
      </c>
      <c r="T16" s="38">
        <f t="shared" si="10"/>
        <v>12.3</v>
      </c>
    </row>
    <row r="17" spans="1:20">
      <c r="A17" s="8" t="s">
        <v>59</v>
      </c>
      <c r="B17" s="203">
        <v>12.3</v>
      </c>
      <c r="C17" s="203">
        <v>12.3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5.1315600000000003</v>
      </c>
      <c r="J17" s="22">
        <f t="shared" si="6"/>
        <v>2.8695900000000001</v>
      </c>
      <c r="K17" s="22">
        <f t="shared" si="7"/>
        <v>3.7010700000000001</v>
      </c>
      <c r="L17" s="22">
        <f t="shared" si="8"/>
        <v>0.59778000000000009</v>
      </c>
      <c r="M17" s="156">
        <f t="shared" si="9"/>
        <v>12.3</v>
      </c>
      <c r="N17" s="23"/>
      <c r="P17" s="38">
        <f t="shared" si="1"/>
        <v>5.1315600000000003</v>
      </c>
      <c r="Q17" s="38">
        <f t="shared" si="2"/>
        <v>2.8695900000000001</v>
      </c>
      <c r="R17" s="38">
        <f t="shared" si="3"/>
        <v>3.7010700000000001</v>
      </c>
      <c r="S17" s="38">
        <f t="shared" si="4"/>
        <v>0.59778000000000009</v>
      </c>
      <c r="T17" s="38">
        <f t="shared" si="10"/>
        <v>12.3</v>
      </c>
    </row>
    <row r="18" spans="1:20">
      <c r="A18" s="8" t="s">
        <v>60</v>
      </c>
      <c r="B18" s="203">
        <v>12.3</v>
      </c>
      <c r="C18" s="203">
        <v>12.3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5.1315600000000003</v>
      </c>
      <c r="J18" s="22">
        <f t="shared" si="6"/>
        <v>2.8695900000000001</v>
      </c>
      <c r="K18" s="22">
        <f t="shared" si="7"/>
        <v>3.7010700000000001</v>
      </c>
      <c r="L18" s="22">
        <f t="shared" si="8"/>
        <v>0.59778000000000009</v>
      </c>
      <c r="M18" s="156">
        <f t="shared" si="9"/>
        <v>12.3</v>
      </c>
      <c r="N18" s="23"/>
      <c r="P18" s="38">
        <f t="shared" si="1"/>
        <v>5.1315600000000003</v>
      </c>
      <c r="Q18" s="38">
        <f t="shared" si="2"/>
        <v>2.8695900000000001</v>
      </c>
      <c r="R18" s="38">
        <f t="shared" si="3"/>
        <v>3.7010700000000001</v>
      </c>
      <c r="S18" s="38">
        <f t="shared" si="4"/>
        <v>0.59778000000000009</v>
      </c>
      <c r="T18" s="38">
        <f t="shared" si="10"/>
        <v>12.3</v>
      </c>
    </row>
    <row r="19" spans="1:20">
      <c r="A19" s="8" t="s">
        <v>61</v>
      </c>
      <c r="B19" s="203">
        <v>12.3</v>
      </c>
      <c r="C19" s="203">
        <v>12.3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5.1315600000000003</v>
      </c>
      <c r="J19" s="22">
        <f t="shared" si="6"/>
        <v>2.8695900000000001</v>
      </c>
      <c r="K19" s="22">
        <f t="shared" si="7"/>
        <v>3.7010700000000001</v>
      </c>
      <c r="L19" s="22">
        <f t="shared" si="8"/>
        <v>0.59778000000000009</v>
      </c>
      <c r="M19" s="156">
        <f t="shared" si="9"/>
        <v>12.3</v>
      </c>
      <c r="N19" s="23"/>
      <c r="P19" s="38">
        <f t="shared" si="1"/>
        <v>5.1315600000000003</v>
      </c>
      <c r="Q19" s="38">
        <f t="shared" si="2"/>
        <v>2.8695900000000001</v>
      </c>
      <c r="R19" s="38">
        <f t="shared" si="3"/>
        <v>3.7010700000000001</v>
      </c>
      <c r="S19" s="38">
        <f t="shared" si="4"/>
        <v>0.59778000000000009</v>
      </c>
      <c r="T19" s="38">
        <f t="shared" si="10"/>
        <v>12.3</v>
      </c>
    </row>
    <row r="20" spans="1:20">
      <c r="A20" s="8" t="s">
        <v>62</v>
      </c>
      <c r="B20" s="203">
        <v>12.3</v>
      </c>
      <c r="C20" s="203">
        <v>12.3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5.1315600000000003</v>
      </c>
      <c r="J20" s="22">
        <f t="shared" si="6"/>
        <v>2.8695900000000001</v>
      </c>
      <c r="K20" s="22">
        <f t="shared" si="7"/>
        <v>3.7010700000000001</v>
      </c>
      <c r="L20" s="22">
        <f t="shared" si="8"/>
        <v>0.59778000000000009</v>
      </c>
      <c r="M20" s="156">
        <f t="shared" si="9"/>
        <v>12.3</v>
      </c>
      <c r="N20" s="23"/>
      <c r="P20" s="38">
        <f t="shared" si="1"/>
        <v>5.1315600000000003</v>
      </c>
      <c r="Q20" s="38">
        <f t="shared" si="2"/>
        <v>2.8695900000000001</v>
      </c>
      <c r="R20" s="38">
        <f t="shared" si="3"/>
        <v>3.7010700000000001</v>
      </c>
      <c r="S20" s="38">
        <f t="shared" si="4"/>
        <v>0.59778000000000009</v>
      </c>
      <c r="T20" s="38">
        <f t="shared" si="10"/>
        <v>12.3</v>
      </c>
    </row>
    <row r="21" spans="1:20">
      <c r="A21" s="8" t="s">
        <v>63</v>
      </c>
      <c r="B21" s="203">
        <v>12.3</v>
      </c>
      <c r="C21" s="203">
        <v>12.3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5.1315600000000003</v>
      </c>
      <c r="J21" s="22">
        <f t="shared" si="6"/>
        <v>2.8695900000000001</v>
      </c>
      <c r="K21" s="22">
        <f t="shared" si="7"/>
        <v>3.7010700000000001</v>
      </c>
      <c r="L21" s="22">
        <f t="shared" si="8"/>
        <v>0.59778000000000009</v>
      </c>
      <c r="M21" s="156">
        <f t="shared" si="9"/>
        <v>12.3</v>
      </c>
      <c r="N21" s="23"/>
      <c r="P21" s="38">
        <f t="shared" si="1"/>
        <v>5.1315600000000003</v>
      </c>
      <c r="Q21" s="38">
        <f t="shared" si="2"/>
        <v>2.8695900000000001</v>
      </c>
      <c r="R21" s="38">
        <f t="shared" si="3"/>
        <v>3.7010700000000001</v>
      </c>
      <c r="S21" s="38">
        <f t="shared" si="4"/>
        <v>0.59778000000000009</v>
      </c>
      <c r="T21" s="38">
        <f t="shared" si="10"/>
        <v>12.3</v>
      </c>
    </row>
    <row r="22" spans="1:20">
      <c r="A22" s="8" t="s">
        <v>64</v>
      </c>
      <c r="B22" s="203">
        <v>12.3</v>
      </c>
      <c r="C22" s="203">
        <v>12.3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5.1315600000000003</v>
      </c>
      <c r="J22" s="22">
        <f t="shared" si="6"/>
        <v>2.8695900000000001</v>
      </c>
      <c r="K22" s="22">
        <f t="shared" si="7"/>
        <v>3.7010700000000001</v>
      </c>
      <c r="L22" s="22">
        <f t="shared" si="8"/>
        <v>0.59778000000000009</v>
      </c>
      <c r="M22" s="156">
        <f t="shared" si="9"/>
        <v>12.3</v>
      </c>
      <c r="N22" s="23"/>
      <c r="P22" s="38">
        <f t="shared" si="1"/>
        <v>5.1315600000000003</v>
      </c>
      <c r="Q22" s="38">
        <f t="shared" si="2"/>
        <v>2.8695900000000001</v>
      </c>
      <c r="R22" s="38">
        <f t="shared" si="3"/>
        <v>3.7010700000000001</v>
      </c>
      <c r="S22" s="38">
        <f t="shared" si="4"/>
        <v>0.59778000000000009</v>
      </c>
      <c r="T22" s="38">
        <f t="shared" si="10"/>
        <v>12.3</v>
      </c>
    </row>
    <row r="23" spans="1:20">
      <c r="A23" s="8" t="s">
        <v>65</v>
      </c>
      <c r="B23" s="203">
        <v>12.3</v>
      </c>
      <c r="C23" s="203">
        <v>12.3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5.1315600000000003</v>
      </c>
      <c r="J23" s="22">
        <f t="shared" si="6"/>
        <v>2.8695900000000001</v>
      </c>
      <c r="K23" s="22">
        <f t="shared" si="7"/>
        <v>3.7010700000000001</v>
      </c>
      <c r="L23" s="22">
        <f t="shared" si="8"/>
        <v>0.59778000000000009</v>
      </c>
      <c r="M23" s="156">
        <f t="shared" si="9"/>
        <v>12.3</v>
      </c>
      <c r="N23" s="23"/>
      <c r="P23" s="38">
        <f t="shared" si="1"/>
        <v>5.1315600000000003</v>
      </c>
      <c r="Q23" s="38">
        <f t="shared" si="2"/>
        <v>2.8695900000000001</v>
      </c>
      <c r="R23" s="38">
        <f t="shared" si="3"/>
        <v>3.7010700000000001</v>
      </c>
      <c r="S23" s="38">
        <f t="shared" si="4"/>
        <v>0.59778000000000009</v>
      </c>
      <c r="T23" s="38">
        <f t="shared" si="10"/>
        <v>12.3</v>
      </c>
    </row>
    <row r="24" spans="1:20">
      <c r="A24" s="8" t="s">
        <v>66</v>
      </c>
      <c r="B24" s="203">
        <v>12.3</v>
      </c>
      <c r="C24" s="203">
        <v>12.3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5.1315600000000003</v>
      </c>
      <c r="J24" s="22">
        <f t="shared" si="6"/>
        <v>2.8695900000000001</v>
      </c>
      <c r="K24" s="22">
        <f t="shared" si="7"/>
        <v>3.7010700000000001</v>
      </c>
      <c r="L24" s="22">
        <f t="shared" si="8"/>
        <v>0.59778000000000009</v>
      </c>
      <c r="M24" s="156">
        <f t="shared" si="9"/>
        <v>12.3</v>
      </c>
      <c r="N24" s="23"/>
      <c r="P24" s="38">
        <f t="shared" si="1"/>
        <v>5.1315600000000003</v>
      </c>
      <c r="Q24" s="38">
        <f t="shared" si="2"/>
        <v>2.8695900000000001</v>
      </c>
      <c r="R24" s="38">
        <f t="shared" si="3"/>
        <v>3.7010700000000001</v>
      </c>
      <c r="S24" s="38">
        <f t="shared" si="4"/>
        <v>0.59778000000000009</v>
      </c>
      <c r="T24" s="38">
        <f t="shared" si="10"/>
        <v>12.3</v>
      </c>
    </row>
    <row r="25" spans="1:20">
      <c r="A25" s="8" t="s">
        <v>67</v>
      </c>
      <c r="B25" s="203">
        <v>12.3</v>
      </c>
      <c r="C25" s="203">
        <v>12.3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5.1315600000000003</v>
      </c>
      <c r="J25" s="22">
        <f t="shared" si="6"/>
        <v>2.8695900000000001</v>
      </c>
      <c r="K25" s="22">
        <f t="shared" si="7"/>
        <v>3.7010700000000001</v>
      </c>
      <c r="L25" s="22">
        <f t="shared" si="8"/>
        <v>0.59778000000000009</v>
      </c>
      <c r="M25" s="156">
        <f t="shared" si="9"/>
        <v>12.3</v>
      </c>
      <c r="N25" s="23"/>
      <c r="P25" s="38">
        <f t="shared" si="1"/>
        <v>5.1315600000000003</v>
      </c>
      <c r="Q25" s="38">
        <f t="shared" si="2"/>
        <v>2.8695900000000001</v>
      </c>
      <c r="R25" s="38">
        <f t="shared" si="3"/>
        <v>3.7010700000000001</v>
      </c>
      <c r="S25" s="38">
        <f t="shared" si="4"/>
        <v>0.59778000000000009</v>
      </c>
      <c r="T25" s="38">
        <f t="shared" si="10"/>
        <v>12.3</v>
      </c>
    </row>
    <row r="26" spans="1:20">
      <c r="A26" s="8" t="s">
        <v>68</v>
      </c>
      <c r="B26" s="203">
        <v>12.3</v>
      </c>
      <c r="C26" s="203">
        <v>12.3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5.1315600000000003</v>
      </c>
      <c r="J26" s="22">
        <f t="shared" si="6"/>
        <v>2.8695900000000001</v>
      </c>
      <c r="K26" s="22">
        <f t="shared" si="7"/>
        <v>3.7010700000000001</v>
      </c>
      <c r="L26" s="22">
        <f t="shared" si="8"/>
        <v>0.59778000000000009</v>
      </c>
      <c r="M26" s="156">
        <f t="shared" si="9"/>
        <v>12.3</v>
      </c>
      <c r="N26" s="23"/>
      <c r="P26" s="38">
        <f t="shared" si="1"/>
        <v>5.1315600000000003</v>
      </c>
      <c r="Q26" s="38">
        <f t="shared" si="2"/>
        <v>2.8695900000000001</v>
      </c>
      <c r="R26" s="38">
        <f t="shared" si="3"/>
        <v>3.7010700000000001</v>
      </c>
      <c r="S26" s="38">
        <f t="shared" si="4"/>
        <v>0.59778000000000009</v>
      </c>
      <c r="T26" s="38">
        <f t="shared" si="10"/>
        <v>12.3</v>
      </c>
    </row>
    <row r="27" spans="1:20">
      <c r="A27" s="8" t="s">
        <v>69</v>
      </c>
      <c r="B27" s="203">
        <v>12.3</v>
      </c>
      <c r="C27" s="203">
        <v>12.3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5.1315600000000003</v>
      </c>
      <c r="J27" s="22">
        <f t="shared" si="6"/>
        <v>2.8695900000000001</v>
      </c>
      <c r="K27" s="22">
        <f t="shared" si="7"/>
        <v>3.7010700000000001</v>
      </c>
      <c r="L27" s="22">
        <f t="shared" si="8"/>
        <v>0.59778000000000009</v>
      </c>
      <c r="M27" s="156">
        <f t="shared" si="9"/>
        <v>12.3</v>
      </c>
      <c r="N27" s="23"/>
      <c r="P27" s="38">
        <f t="shared" si="1"/>
        <v>5.1315600000000003</v>
      </c>
      <c r="Q27" s="38">
        <f t="shared" si="2"/>
        <v>2.8695900000000001</v>
      </c>
      <c r="R27" s="38">
        <f t="shared" si="3"/>
        <v>3.7010700000000001</v>
      </c>
      <c r="S27" s="38">
        <f t="shared" si="4"/>
        <v>0.59778000000000009</v>
      </c>
      <c r="T27" s="38">
        <f t="shared" si="10"/>
        <v>12.3</v>
      </c>
    </row>
    <row r="28" spans="1:20">
      <c r="A28" s="8" t="s">
        <v>70</v>
      </c>
      <c r="B28" s="203">
        <v>12.3</v>
      </c>
      <c r="C28" s="203">
        <v>12.3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5.1315600000000003</v>
      </c>
      <c r="J28" s="22">
        <f t="shared" si="6"/>
        <v>2.8695900000000001</v>
      </c>
      <c r="K28" s="22">
        <f t="shared" si="7"/>
        <v>3.7010700000000001</v>
      </c>
      <c r="L28" s="22">
        <f t="shared" si="8"/>
        <v>0.59778000000000009</v>
      </c>
      <c r="M28" s="156">
        <f t="shared" si="9"/>
        <v>12.3</v>
      </c>
      <c r="N28" s="23"/>
      <c r="P28" s="38">
        <f t="shared" si="1"/>
        <v>5.1315600000000003</v>
      </c>
      <c r="Q28" s="38">
        <f t="shared" si="2"/>
        <v>2.8695900000000001</v>
      </c>
      <c r="R28" s="38">
        <f t="shared" si="3"/>
        <v>3.7010700000000001</v>
      </c>
      <c r="S28" s="38">
        <f t="shared" si="4"/>
        <v>0.59778000000000009</v>
      </c>
      <c r="T28" s="38">
        <f t="shared" si="10"/>
        <v>12.3</v>
      </c>
    </row>
    <row r="29" spans="1:20">
      <c r="A29" s="8" t="s">
        <v>71</v>
      </c>
      <c r="B29" s="203">
        <v>12.3</v>
      </c>
      <c r="C29" s="203">
        <v>12.3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5.1315600000000003</v>
      </c>
      <c r="J29" s="22">
        <f t="shared" si="6"/>
        <v>2.8695900000000001</v>
      </c>
      <c r="K29" s="22">
        <f t="shared" si="7"/>
        <v>3.7010700000000001</v>
      </c>
      <c r="L29" s="22">
        <f t="shared" si="8"/>
        <v>0.59778000000000009</v>
      </c>
      <c r="M29" s="156">
        <f t="shared" si="9"/>
        <v>12.3</v>
      </c>
      <c r="N29" s="23"/>
      <c r="P29" s="38">
        <f t="shared" si="1"/>
        <v>5.1315600000000003</v>
      </c>
      <c r="Q29" s="38">
        <f t="shared" si="2"/>
        <v>2.8695900000000001</v>
      </c>
      <c r="R29" s="38">
        <f t="shared" si="3"/>
        <v>3.7010700000000001</v>
      </c>
      <c r="S29" s="38">
        <f t="shared" si="4"/>
        <v>0.59778000000000009</v>
      </c>
      <c r="T29" s="38">
        <f t="shared" si="10"/>
        <v>12.3</v>
      </c>
    </row>
    <row r="30" spans="1:20">
      <c r="A30" s="8" t="s">
        <v>72</v>
      </c>
      <c r="B30" s="203">
        <v>12.3</v>
      </c>
      <c r="C30" s="203">
        <v>12.3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5.1315600000000003</v>
      </c>
      <c r="J30" s="22">
        <f t="shared" si="6"/>
        <v>2.8695900000000001</v>
      </c>
      <c r="K30" s="22">
        <f t="shared" si="7"/>
        <v>3.7010700000000001</v>
      </c>
      <c r="L30" s="22">
        <f t="shared" si="8"/>
        <v>0.59778000000000009</v>
      </c>
      <c r="M30" s="156">
        <f t="shared" si="9"/>
        <v>12.3</v>
      </c>
      <c r="N30" s="23"/>
      <c r="P30" s="38">
        <f t="shared" si="1"/>
        <v>5.1315600000000003</v>
      </c>
      <c r="Q30" s="38">
        <f t="shared" si="2"/>
        <v>2.8695900000000001</v>
      </c>
      <c r="R30" s="38">
        <f t="shared" si="3"/>
        <v>3.7010700000000001</v>
      </c>
      <c r="S30" s="38">
        <f t="shared" si="4"/>
        <v>0.59778000000000009</v>
      </c>
      <c r="T30" s="38">
        <f t="shared" si="10"/>
        <v>12.3</v>
      </c>
    </row>
    <row r="31" spans="1:20">
      <c r="A31" s="8" t="s">
        <v>73</v>
      </c>
      <c r="B31" s="203">
        <v>12.3</v>
      </c>
      <c r="C31" s="203">
        <v>12.3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5.1315600000000003</v>
      </c>
      <c r="J31" s="22">
        <f t="shared" si="6"/>
        <v>2.8695900000000001</v>
      </c>
      <c r="K31" s="22">
        <f t="shared" si="7"/>
        <v>3.7010700000000001</v>
      </c>
      <c r="L31" s="22">
        <f t="shared" si="8"/>
        <v>0.59778000000000009</v>
      </c>
      <c r="M31" s="156">
        <f t="shared" si="9"/>
        <v>12.3</v>
      </c>
      <c r="N31" s="23"/>
      <c r="P31" s="38">
        <f t="shared" si="1"/>
        <v>5.1315600000000003</v>
      </c>
      <c r="Q31" s="38">
        <f t="shared" si="2"/>
        <v>2.8695900000000001</v>
      </c>
      <c r="R31" s="38">
        <f t="shared" si="3"/>
        <v>3.7010700000000001</v>
      </c>
      <c r="S31" s="38">
        <f t="shared" si="4"/>
        <v>0.59778000000000009</v>
      </c>
      <c r="T31" s="38">
        <f t="shared" si="10"/>
        <v>12.3</v>
      </c>
    </row>
    <row r="32" spans="1:20">
      <c r="A32" s="8" t="s">
        <v>74</v>
      </c>
      <c r="B32" s="203">
        <v>12.3</v>
      </c>
      <c r="C32" s="203">
        <v>12.3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5.1315600000000003</v>
      </c>
      <c r="J32" s="22">
        <f t="shared" si="6"/>
        <v>2.8695900000000001</v>
      </c>
      <c r="K32" s="22">
        <f t="shared" si="7"/>
        <v>3.7010700000000001</v>
      </c>
      <c r="L32" s="22">
        <f t="shared" si="8"/>
        <v>0.59778000000000009</v>
      </c>
      <c r="M32" s="156">
        <f t="shared" si="9"/>
        <v>12.3</v>
      </c>
      <c r="N32" s="23"/>
      <c r="P32" s="38">
        <f t="shared" si="1"/>
        <v>5.1315600000000003</v>
      </c>
      <c r="Q32" s="38">
        <f t="shared" si="2"/>
        <v>2.8695900000000001</v>
      </c>
      <c r="R32" s="38">
        <f t="shared" si="3"/>
        <v>3.7010700000000001</v>
      </c>
      <c r="S32" s="38">
        <f t="shared" si="4"/>
        <v>0.59778000000000009</v>
      </c>
      <c r="T32" s="38">
        <f t="shared" si="10"/>
        <v>12.3</v>
      </c>
    </row>
    <row r="33" spans="1:20">
      <c r="A33" s="8" t="s">
        <v>75</v>
      </c>
      <c r="B33" s="203">
        <v>12.3</v>
      </c>
      <c r="C33" s="203">
        <v>12.3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5.1315600000000003</v>
      </c>
      <c r="J33" s="22">
        <f t="shared" si="6"/>
        <v>2.8695900000000001</v>
      </c>
      <c r="K33" s="22">
        <f t="shared" si="7"/>
        <v>3.7010700000000001</v>
      </c>
      <c r="L33" s="22">
        <f t="shared" si="8"/>
        <v>0.59778000000000009</v>
      </c>
      <c r="M33" s="156">
        <f t="shared" si="9"/>
        <v>12.3</v>
      </c>
      <c r="N33" s="23"/>
      <c r="P33" s="38">
        <f t="shared" si="1"/>
        <v>5.1315600000000003</v>
      </c>
      <c r="Q33" s="38">
        <f t="shared" si="2"/>
        <v>2.8695900000000001</v>
      </c>
      <c r="R33" s="38">
        <f t="shared" si="3"/>
        <v>3.7010700000000001</v>
      </c>
      <c r="S33" s="38">
        <f t="shared" si="4"/>
        <v>0.59778000000000009</v>
      </c>
      <c r="T33" s="38">
        <f t="shared" si="10"/>
        <v>12.3</v>
      </c>
    </row>
    <row r="34" spans="1:20">
      <c r="A34" s="8" t="s">
        <v>76</v>
      </c>
      <c r="B34" s="203">
        <v>12.3</v>
      </c>
      <c r="C34" s="203">
        <v>12.3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5.1315600000000003</v>
      </c>
      <c r="J34" s="22">
        <f t="shared" si="6"/>
        <v>2.8695900000000001</v>
      </c>
      <c r="K34" s="22">
        <f t="shared" si="7"/>
        <v>3.7010700000000001</v>
      </c>
      <c r="L34" s="22">
        <f t="shared" si="8"/>
        <v>0.59778000000000009</v>
      </c>
      <c r="M34" s="156">
        <f t="shared" si="9"/>
        <v>12.3</v>
      </c>
      <c r="N34" s="23"/>
      <c r="P34" s="38">
        <f t="shared" si="1"/>
        <v>5.1315600000000003</v>
      </c>
      <c r="Q34" s="38">
        <f t="shared" si="2"/>
        <v>2.8695900000000001</v>
      </c>
      <c r="R34" s="38">
        <f t="shared" si="3"/>
        <v>3.7010700000000001</v>
      </c>
      <c r="S34" s="38">
        <f t="shared" si="4"/>
        <v>0.59778000000000009</v>
      </c>
      <c r="T34" s="38">
        <f t="shared" si="10"/>
        <v>12.3</v>
      </c>
    </row>
    <row r="35" spans="1:20">
      <c r="A35" s="8" t="s">
        <v>77</v>
      </c>
      <c r="B35" s="203">
        <v>12.3</v>
      </c>
      <c r="C35" s="203">
        <v>12.3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5.1315600000000003</v>
      </c>
      <c r="J35" s="22">
        <f t="shared" si="6"/>
        <v>2.8695900000000001</v>
      </c>
      <c r="K35" s="22">
        <f t="shared" si="7"/>
        <v>3.7010700000000001</v>
      </c>
      <c r="L35" s="22">
        <f t="shared" si="8"/>
        <v>0.59778000000000009</v>
      </c>
      <c r="M35" s="156">
        <f t="shared" si="9"/>
        <v>12.3</v>
      </c>
      <c r="N35" s="23"/>
      <c r="P35" s="38">
        <f t="shared" ref="P35:P66" si="12">I35</f>
        <v>5.1315600000000003</v>
      </c>
      <c r="Q35" s="38">
        <f t="shared" ref="Q35:Q66" si="13">J35</f>
        <v>2.8695900000000001</v>
      </c>
      <c r="R35" s="38">
        <f t="shared" ref="R35:R66" si="14">K35</f>
        <v>3.7010700000000001</v>
      </c>
      <c r="S35" s="38">
        <f t="shared" ref="S35:S66" si="15">L35</f>
        <v>0.59778000000000009</v>
      </c>
      <c r="T35" s="38">
        <f t="shared" si="10"/>
        <v>12.3</v>
      </c>
    </row>
    <row r="36" spans="1:20">
      <c r="A36" s="8" t="s">
        <v>78</v>
      </c>
      <c r="B36" s="203">
        <v>12.3</v>
      </c>
      <c r="C36" s="203">
        <v>12.3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5.1315600000000003</v>
      </c>
      <c r="J36" s="22">
        <f t="shared" si="6"/>
        <v>2.8695900000000001</v>
      </c>
      <c r="K36" s="22">
        <f t="shared" si="7"/>
        <v>3.7010700000000001</v>
      </c>
      <c r="L36" s="22">
        <f t="shared" si="8"/>
        <v>0.59778000000000009</v>
      </c>
      <c r="M36" s="156">
        <f t="shared" si="9"/>
        <v>12.3</v>
      </c>
      <c r="N36" s="23"/>
      <c r="P36" s="38">
        <f t="shared" si="12"/>
        <v>5.1315600000000003</v>
      </c>
      <c r="Q36" s="38">
        <f t="shared" si="13"/>
        <v>2.8695900000000001</v>
      </c>
      <c r="R36" s="38">
        <f t="shared" si="14"/>
        <v>3.7010700000000001</v>
      </c>
      <c r="S36" s="38">
        <f t="shared" si="15"/>
        <v>0.59778000000000009</v>
      </c>
      <c r="T36" s="38">
        <f t="shared" si="10"/>
        <v>12.3</v>
      </c>
    </row>
    <row r="37" spans="1:20">
      <c r="A37" s="8" t="s">
        <v>79</v>
      </c>
      <c r="B37" s="203">
        <v>12.3</v>
      </c>
      <c r="C37" s="203">
        <v>12.3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5.1315600000000003</v>
      </c>
      <c r="J37" s="22">
        <f t="shared" si="6"/>
        <v>2.8695900000000001</v>
      </c>
      <c r="K37" s="22">
        <f t="shared" si="7"/>
        <v>3.7010700000000001</v>
      </c>
      <c r="L37" s="22">
        <f t="shared" si="8"/>
        <v>0.59778000000000009</v>
      </c>
      <c r="M37" s="156">
        <f t="shared" si="9"/>
        <v>12.3</v>
      </c>
      <c r="N37" s="23"/>
      <c r="P37" s="38">
        <f t="shared" si="12"/>
        <v>5.1315600000000003</v>
      </c>
      <c r="Q37" s="38">
        <f t="shared" si="13"/>
        <v>2.8695900000000001</v>
      </c>
      <c r="R37" s="38">
        <f t="shared" si="14"/>
        <v>3.7010700000000001</v>
      </c>
      <c r="S37" s="38">
        <f t="shared" si="15"/>
        <v>0.59778000000000009</v>
      </c>
      <c r="T37" s="38">
        <f t="shared" si="10"/>
        <v>12.3</v>
      </c>
    </row>
    <row r="38" spans="1:20">
      <c r="A38" s="8" t="s">
        <v>80</v>
      </c>
      <c r="B38" s="203">
        <v>12.3</v>
      </c>
      <c r="C38" s="203">
        <v>12.3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5.1315600000000003</v>
      </c>
      <c r="J38" s="22">
        <f t="shared" si="6"/>
        <v>2.8695900000000001</v>
      </c>
      <c r="K38" s="22">
        <f t="shared" si="7"/>
        <v>3.7010700000000001</v>
      </c>
      <c r="L38" s="22">
        <f t="shared" si="8"/>
        <v>0.59778000000000009</v>
      </c>
      <c r="M38" s="156">
        <f t="shared" si="9"/>
        <v>12.3</v>
      </c>
      <c r="N38" s="23"/>
      <c r="P38" s="38">
        <f t="shared" si="12"/>
        <v>5.1315600000000003</v>
      </c>
      <c r="Q38" s="38">
        <f t="shared" si="13"/>
        <v>2.8695900000000001</v>
      </c>
      <c r="R38" s="38">
        <f t="shared" si="14"/>
        <v>3.7010700000000001</v>
      </c>
      <c r="S38" s="38">
        <f t="shared" si="15"/>
        <v>0.59778000000000009</v>
      </c>
      <c r="T38" s="38">
        <f t="shared" si="10"/>
        <v>12.3</v>
      </c>
    </row>
    <row r="39" spans="1:20">
      <c r="A39" s="8" t="s">
        <v>81</v>
      </c>
      <c r="B39" s="203">
        <v>12.3</v>
      </c>
      <c r="C39" s="203">
        <v>12.3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5.1315600000000003</v>
      </c>
      <c r="J39" s="22">
        <f t="shared" si="6"/>
        <v>2.8695900000000001</v>
      </c>
      <c r="K39" s="22">
        <f t="shared" si="7"/>
        <v>3.7010700000000001</v>
      </c>
      <c r="L39" s="22">
        <f t="shared" si="8"/>
        <v>0.59778000000000009</v>
      </c>
      <c r="M39" s="156">
        <f t="shared" si="9"/>
        <v>12.3</v>
      </c>
      <c r="N39" s="23"/>
      <c r="P39" s="38">
        <f t="shared" si="12"/>
        <v>5.1315600000000003</v>
      </c>
      <c r="Q39" s="38">
        <f t="shared" si="13"/>
        <v>2.8695900000000001</v>
      </c>
      <c r="R39" s="38">
        <f t="shared" si="14"/>
        <v>3.7010700000000001</v>
      </c>
      <c r="S39" s="38">
        <f t="shared" si="15"/>
        <v>0.59778000000000009</v>
      </c>
      <c r="T39" s="38">
        <f t="shared" si="10"/>
        <v>12.3</v>
      </c>
    </row>
    <row r="40" spans="1:20">
      <c r="A40" s="8" t="s">
        <v>82</v>
      </c>
      <c r="B40" s="203">
        <v>12.3</v>
      </c>
      <c r="C40" s="203">
        <v>12.3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5.1315600000000003</v>
      </c>
      <c r="J40" s="22">
        <f t="shared" si="6"/>
        <v>2.8695900000000001</v>
      </c>
      <c r="K40" s="22">
        <f t="shared" si="7"/>
        <v>3.7010700000000001</v>
      </c>
      <c r="L40" s="22">
        <f t="shared" si="8"/>
        <v>0.59778000000000009</v>
      </c>
      <c r="M40" s="156">
        <f t="shared" si="9"/>
        <v>12.3</v>
      </c>
      <c r="N40" s="23"/>
      <c r="P40" s="38">
        <f t="shared" si="12"/>
        <v>5.1315600000000003</v>
      </c>
      <c r="Q40" s="38">
        <f t="shared" si="13"/>
        <v>2.8695900000000001</v>
      </c>
      <c r="R40" s="38">
        <f t="shared" si="14"/>
        <v>3.7010700000000001</v>
      </c>
      <c r="S40" s="38">
        <f t="shared" si="15"/>
        <v>0.59778000000000009</v>
      </c>
      <c r="T40" s="38">
        <f t="shared" si="10"/>
        <v>12.3</v>
      </c>
    </row>
    <row r="41" spans="1:20">
      <c r="A41" s="8" t="s">
        <v>83</v>
      </c>
      <c r="B41" s="203">
        <v>12.3</v>
      </c>
      <c r="C41" s="203">
        <v>12.3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5.1315600000000003</v>
      </c>
      <c r="J41" s="22">
        <f t="shared" si="6"/>
        <v>2.8695900000000001</v>
      </c>
      <c r="K41" s="22">
        <f t="shared" si="7"/>
        <v>3.7010700000000001</v>
      </c>
      <c r="L41" s="22">
        <f t="shared" si="8"/>
        <v>0.59778000000000009</v>
      </c>
      <c r="M41" s="156">
        <f t="shared" si="9"/>
        <v>12.3</v>
      </c>
      <c r="N41" s="23"/>
      <c r="P41" s="38">
        <f t="shared" si="12"/>
        <v>5.1315600000000003</v>
      </c>
      <c r="Q41" s="38">
        <f t="shared" si="13"/>
        <v>2.8695900000000001</v>
      </c>
      <c r="R41" s="38">
        <f t="shared" si="14"/>
        <v>3.7010700000000001</v>
      </c>
      <c r="S41" s="38">
        <f t="shared" si="15"/>
        <v>0.59778000000000009</v>
      </c>
      <c r="T41" s="38">
        <f t="shared" si="10"/>
        <v>12.3</v>
      </c>
    </row>
    <row r="42" spans="1:20">
      <c r="A42" s="8" t="s">
        <v>84</v>
      </c>
      <c r="B42" s="203">
        <v>12.3</v>
      </c>
      <c r="C42" s="203">
        <v>12.3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5.1315600000000003</v>
      </c>
      <c r="J42" s="22">
        <f t="shared" si="6"/>
        <v>2.8695900000000001</v>
      </c>
      <c r="K42" s="22">
        <f t="shared" si="7"/>
        <v>3.7010700000000001</v>
      </c>
      <c r="L42" s="22">
        <f t="shared" si="8"/>
        <v>0.59778000000000009</v>
      </c>
      <c r="M42" s="156">
        <f t="shared" si="9"/>
        <v>12.3</v>
      </c>
      <c r="N42" s="23"/>
      <c r="P42" s="38">
        <f t="shared" si="12"/>
        <v>5.1315600000000003</v>
      </c>
      <c r="Q42" s="38">
        <f t="shared" si="13"/>
        <v>2.8695900000000001</v>
      </c>
      <c r="R42" s="38">
        <f t="shared" si="14"/>
        <v>3.7010700000000001</v>
      </c>
      <c r="S42" s="38">
        <f t="shared" si="15"/>
        <v>0.59778000000000009</v>
      </c>
      <c r="T42" s="38">
        <f t="shared" si="10"/>
        <v>12.3</v>
      </c>
    </row>
    <row r="43" spans="1:20">
      <c r="A43" s="8" t="s">
        <v>85</v>
      </c>
      <c r="B43" s="203">
        <v>12.3</v>
      </c>
      <c r="C43" s="203">
        <v>12.3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5.1315600000000003</v>
      </c>
      <c r="J43" s="22">
        <f t="shared" si="6"/>
        <v>2.8695900000000001</v>
      </c>
      <c r="K43" s="22">
        <f t="shared" si="7"/>
        <v>3.7010700000000001</v>
      </c>
      <c r="L43" s="22">
        <f t="shared" si="8"/>
        <v>0.59778000000000009</v>
      </c>
      <c r="M43" s="156">
        <f t="shared" si="9"/>
        <v>12.3</v>
      </c>
      <c r="N43" s="23"/>
      <c r="P43" s="38">
        <f t="shared" si="12"/>
        <v>5.1315600000000003</v>
      </c>
      <c r="Q43" s="38">
        <f t="shared" si="13"/>
        <v>2.8695900000000001</v>
      </c>
      <c r="R43" s="38">
        <f t="shared" si="14"/>
        <v>3.7010700000000001</v>
      </c>
      <c r="S43" s="38">
        <f t="shared" si="15"/>
        <v>0.59778000000000009</v>
      </c>
      <c r="T43" s="38">
        <f t="shared" si="10"/>
        <v>12.3</v>
      </c>
    </row>
    <row r="44" spans="1:20">
      <c r="A44" s="8" t="s">
        <v>86</v>
      </c>
      <c r="B44" s="203">
        <v>12.3</v>
      </c>
      <c r="C44" s="203">
        <v>12.3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5.1315600000000003</v>
      </c>
      <c r="J44" s="22">
        <f t="shared" si="6"/>
        <v>2.8695900000000001</v>
      </c>
      <c r="K44" s="22">
        <f t="shared" si="7"/>
        <v>3.7010700000000001</v>
      </c>
      <c r="L44" s="22">
        <f t="shared" si="8"/>
        <v>0.59778000000000009</v>
      </c>
      <c r="M44" s="156">
        <f t="shared" si="9"/>
        <v>12.3</v>
      </c>
      <c r="N44" s="23"/>
      <c r="P44" s="38">
        <f t="shared" si="12"/>
        <v>5.1315600000000003</v>
      </c>
      <c r="Q44" s="38">
        <f t="shared" si="13"/>
        <v>2.8695900000000001</v>
      </c>
      <c r="R44" s="38">
        <f t="shared" si="14"/>
        <v>3.7010700000000001</v>
      </c>
      <c r="S44" s="38">
        <f t="shared" si="15"/>
        <v>0.59778000000000009</v>
      </c>
      <c r="T44" s="38">
        <f t="shared" si="10"/>
        <v>12.3</v>
      </c>
    </row>
    <row r="45" spans="1:20">
      <c r="A45" s="8" t="s">
        <v>87</v>
      </c>
      <c r="B45" s="203">
        <v>12.3</v>
      </c>
      <c r="C45" s="203">
        <v>12.3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5.1315600000000003</v>
      </c>
      <c r="J45" s="22">
        <f t="shared" si="6"/>
        <v>2.8695900000000001</v>
      </c>
      <c r="K45" s="22">
        <f t="shared" si="7"/>
        <v>3.7010700000000001</v>
      </c>
      <c r="L45" s="22">
        <f t="shared" si="8"/>
        <v>0.59778000000000009</v>
      </c>
      <c r="M45" s="156">
        <f t="shared" si="9"/>
        <v>12.3</v>
      </c>
      <c r="N45" s="23"/>
      <c r="P45" s="38">
        <f t="shared" si="12"/>
        <v>5.1315600000000003</v>
      </c>
      <c r="Q45" s="38">
        <f t="shared" si="13"/>
        <v>2.8695900000000001</v>
      </c>
      <c r="R45" s="38">
        <f t="shared" si="14"/>
        <v>3.7010700000000001</v>
      </c>
      <c r="S45" s="38">
        <f t="shared" si="15"/>
        <v>0.59778000000000009</v>
      </c>
      <c r="T45" s="38">
        <f t="shared" si="10"/>
        <v>12.3</v>
      </c>
    </row>
    <row r="46" spans="1:20">
      <c r="A46" s="8" t="s">
        <v>88</v>
      </c>
      <c r="B46" s="203">
        <v>12.3</v>
      </c>
      <c r="C46" s="203">
        <v>12.3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5.1315600000000003</v>
      </c>
      <c r="J46" s="22">
        <f t="shared" si="6"/>
        <v>2.8695900000000001</v>
      </c>
      <c r="K46" s="22">
        <f t="shared" si="7"/>
        <v>3.7010700000000001</v>
      </c>
      <c r="L46" s="22">
        <f t="shared" si="8"/>
        <v>0.59778000000000009</v>
      </c>
      <c r="M46" s="156">
        <f t="shared" si="9"/>
        <v>12.3</v>
      </c>
      <c r="N46" s="23"/>
      <c r="P46" s="38">
        <f t="shared" si="12"/>
        <v>5.1315600000000003</v>
      </c>
      <c r="Q46" s="38">
        <f t="shared" si="13"/>
        <v>2.8695900000000001</v>
      </c>
      <c r="R46" s="38">
        <f t="shared" si="14"/>
        <v>3.7010700000000001</v>
      </c>
      <c r="S46" s="38">
        <f t="shared" si="15"/>
        <v>0.59778000000000009</v>
      </c>
      <c r="T46" s="38">
        <f t="shared" si="10"/>
        <v>12.3</v>
      </c>
    </row>
    <row r="47" spans="1:20">
      <c r="A47" s="8" t="s">
        <v>89</v>
      </c>
      <c r="B47" s="203">
        <v>12.3</v>
      </c>
      <c r="C47" s="203">
        <v>12.3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5.1315600000000003</v>
      </c>
      <c r="J47" s="22">
        <f t="shared" si="6"/>
        <v>2.8695900000000001</v>
      </c>
      <c r="K47" s="22">
        <f t="shared" si="7"/>
        <v>3.7010700000000001</v>
      </c>
      <c r="L47" s="22">
        <f t="shared" si="8"/>
        <v>0.59778000000000009</v>
      </c>
      <c r="M47" s="156">
        <f t="shared" si="9"/>
        <v>12.3</v>
      </c>
      <c r="N47" s="23"/>
      <c r="P47" s="38">
        <f t="shared" si="12"/>
        <v>5.1315600000000003</v>
      </c>
      <c r="Q47" s="38">
        <f t="shared" si="13"/>
        <v>2.8695900000000001</v>
      </c>
      <c r="R47" s="38">
        <f t="shared" si="14"/>
        <v>3.7010700000000001</v>
      </c>
      <c r="S47" s="38">
        <f t="shared" si="15"/>
        <v>0.59778000000000009</v>
      </c>
      <c r="T47" s="38">
        <f t="shared" si="10"/>
        <v>12.3</v>
      </c>
    </row>
    <row r="48" spans="1:20">
      <c r="A48" s="8" t="s">
        <v>90</v>
      </c>
      <c r="B48" s="203">
        <v>12.3</v>
      </c>
      <c r="C48" s="203">
        <v>12.3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5.1315600000000003</v>
      </c>
      <c r="J48" s="22">
        <f t="shared" si="6"/>
        <v>2.8695900000000001</v>
      </c>
      <c r="K48" s="22">
        <f t="shared" si="7"/>
        <v>3.7010700000000001</v>
      </c>
      <c r="L48" s="22">
        <f t="shared" si="8"/>
        <v>0.59778000000000009</v>
      </c>
      <c r="M48" s="156">
        <f t="shared" si="9"/>
        <v>12.3</v>
      </c>
      <c r="N48" s="23"/>
      <c r="P48" s="38">
        <f t="shared" si="12"/>
        <v>5.1315600000000003</v>
      </c>
      <c r="Q48" s="38">
        <f t="shared" si="13"/>
        <v>2.8695900000000001</v>
      </c>
      <c r="R48" s="38">
        <f t="shared" si="14"/>
        <v>3.7010700000000001</v>
      </c>
      <c r="S48" s="38">
        <f t="shared" si="15"/>
        <v>0.59778000000000009</v>
      </c>
      <c r="T48" s="38">
        <f t="shared" si="10"/>
        <v>12.3</v>
      </c>
    </row>
    <row r="49" spans="1:20">
      <c r="A49" s="8" t="s">
        <v>91</v>
      </c>
      <c r="B49" s="203">
        <v>12.3</v>
      </c>
      <c r="C49" s="203">
        <v>12.3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5.1315600000000003</v>
      </c>
      <c r="J49" s="22">
        <f t="shared" si="6"/>
        <v>2.8695900000000001</v>
      </c>
      <c r="K49" s="22">
        <f t="shared" si="7"/>
        <v>3.7010700000000001</v>
      </c>
      <c r="L49" s="22">
        <f t="shared" si="8"/>
        <v>0.59778000000000009</v>
      </c>
      <c r="M49" s="156">
        <f t="shared" si="9"/>
        <v>12.3</v>
      </c>
      <c r="N49" s="23"/>
      <c r="P49" s="38">
        <f t="shared" si="12"/>
        <v>5.1315600000000003</v>
      </c>
      <c r="Q49" s="38">
        <f t="shared" si="13"/>
        <v>2.8695900000000001</v>
      </c>
      <c r="R49" s="38">
        <f t="shared" si="14"/>
        <v>3.7010700000000001</v>
      </c>
      <c r="S49" s="38">
        <f t="shared" si="15"/>
        <v>0.59778000000000009</v>
      </c>
      <c r="T49" s="38">
        <f t="shared" si="10"/>
        <v>12.3</v>
      </c>
    </row>
    <row r="50" spans="1:20">
      <c r="A50" s="8" t="s">
        <v>92</v>
      </c>
      <c r="B50" s="203">
        <v>12.3</v>
      </c>
      <c r="C50" s="203">
        <v>12.3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5.1315600000000003</v>
      </c>
      <c r="J50" s="22">
        <f t="shared" si="6"/>
        <v>2.8695900000000001</v>
      </c>
      <c r="K50" s="22">
        <f t="shared" si="7"/>
        <v>3.7010700000000001</v>
      </c>
      <c r="L50" s="22">
        <f t="shared" si="8"/>
        <v>0.59778000000000009</v>
      </c>
      <c r="M50" s="156">
        <f t="shared" si="9"/>
        <v>12.3</v>
      </c>
      <c r="N50" s="23"/>
      <c r="P50" s="38">
        <f t="shared" si="12"/>
        <v>5.1315600000000003</v>
      </c>
      <c r="Q50" s="38">
        <f t="shared" si="13"/>
        <v>2.8695900000000001</v>
      </c>
      <c r="R50" s="38">
        <f t="shared" si="14"/>
        <v>3.7010700000000001</v>
      </c>
      <c r="S50" s="38">
        <f t="shared" si="15"/>
        <v>0.59778000000000009</v>
      </c>
      <c r="T50" s="38">
        <f t="shared" si="10"/>
        <v>12.3</v>
      </c>
    </row>
    <row r="51" spans="1:20">
      <c r="A51" s="8" t="s">
        <v>93</v>
      </c>
      <c r="B51" s="203">
        <v>12.3</v>
      </c>
      <c r="C51" s="203">
        <v>12.3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5.1315600000000003</v>
      </c>
      <c r="J51" s="22">
        <f t="shared" si="6"/>
        <v>2.8695900000000001</v>
      </c>
      <c r="K51" s="22">
        <f t="shared" si="7"/>
        <v>3.7010700000000001</v>
      </c>
      <c r="L51" s="22">
        <f t="shared" si="8"/>
        <v>0.59778000000000009</v>
      </c>
      <c r="M51" s="156">
        <f t="shared" si="9"/>
        <v>12.3</v>
      </c>
      <c r="N51" s="23"/>
      <c r="P51" s="38">
        <f t="shared" si="12"/>
        <v>5.1315600000000003</v>
      </c>
      <c r="Q51" s="38">
        <f t="shared" si="13"/>
        <v>2.8695900000000001</v>
      </c>
      <c r="R51" s="38">
        <f t="shared" si="14"/>
        <v>3.7010700000000001</v>
      </c>
      <c r="S51" s="38">
        <f t="shared" si="15"/>
        <v>0.59778000000000009</v>
      </c>
      <c r="T51" s="38">
        <f t="shared" si="10"/>
        <v>12.3</v>
      </c>
    </row>
    <row r="52" spans="1:20">
      <c r="A52" s="8" t="s">
        <v>94</v>
      </c>
      <c r="B52" s="203">
        <v>12.3</v>
      </c>
      <c r="C52" s="203">
        <v>12.3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5.1315600000000003</v>
      </c>
      <c r="J52" s="22">
        <f t="shared" si="6"/>
        <v>2.8695900000000001</v>
      </c>
      <c r="K52" s="22">
        <f t="shared" si="7"/>
        <v>3.7010700000000001</v>
      </c>
      <c r="L52" s="22">
        <f t="shared" si="8"/>
        <v>0.59778000000000009</v>
      </c>
      <c r="M52" s="156">
        <f t="shared" si="9"/>
        <v>12.3</v>
      </c>
      <c r="N52" s="23"/>
      <c r="P52" s="38">
        <f t="shared" si="12"/>
        <v>5.1315600000000003</v>
      </c>
      <c r="Q52" s="38">
        <f t="shared" si="13"/>
        <v>2.8695900000000001</v>
      </c>
      <c r="R52" s="38">
        <f t="shared" si="14"/>
        <v>3.7010700000000001</v>
      </c>
      <c r="S52" s="38">
        <f t="shared" si="15"/>
        <v>0.59778000000000009</v>
      </c>
      <c r="T52" s="38">
        <f t="shared" si="10"/>
        <v>12.3</v>
      </c>
    </row>
    <row r="53" spans="1:20">
      <c r="A53" s="8" t="s">
        <v>95</v>
      </c>
      <c r="B53" s="203">
        <v>12.3</v>
      </c>
      <c r="C53" s="203">
        <v>12.3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5.1315600000000003</v>
      </c>
      <c r="J53" s="22">
        <f t="shared" si="6"/>
        <v>2.8695900000000001</v>
      </c>
      <c r="K53" s="22">
        <f t="shared" si="7"/>
        <v>3.7010700000000001</v>
      </c>
      <c r="L53" s="22">
        <f t="shared" si="8"/>
        <v>0.59778000000000009</v>
      </c>
      <c r="M53" s="156">
        <f t="shared" si="9"/>
        <v>12.3</v>
      </c>
      <c r="N53" s="23"/>
      <c r="P53" s="38">
        <f t="shared" si="12"/>
        <v>5.1315600000000003</v>
      </c>
      <c r="Q53" s="38">
        <f t="shared" si="13"/>
        <v>2.8695900000000001</v>
      </c>
      <c r="R53" s="38">
        <f t="shared" si="14"/>
        <v>3.7010700000000001</v>
      </c>
      <c r="S53" s="38">
        <f t="shared" si="15"/>
        <v>0.59778000000000009</v>
      </c>
      <c r="T53" s="38">
        <f t="shared" si="10"/>
        <v>12.3</v>
      </c>
    </row>
    <row r="54" spans="1:20">
      <c r="A54" s="8" t="s">
        <v>96</v>
      </c>
      <c r="B54" s="203">
        <v>12.3</v>
      </c>
      <c r="C54" s="203">
        <v>12.3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5.1315600000000003</v>
      </c>
      <c r="J54" s="22">
        <f t="shared" si="6"/>
        <v>2.8695900000000001</v>
      </c>
      <c r="K54" s="22">
        <f t="shared" si="7"/>
        <v>3.7010700000000001</v>
      </c>
      <c r="L54" s="22">
        <f t="shared" si="8"/>
        <v>0.59778000000000009</v>
      </c>
      <c r="M54" s="156">
        <f t="shared" si="9"/>
        <v>12.3</v>
      </c>
      <c r="N54" s="23"/>
      <c r="P54" s="38">
        <f t="shared" si="12"/>
        <v>5.1315600000000003</v>
      </c>
      <c r="Q54" s="38">
        <f t="shared" si="13"/>
        <v>2.8695900000000001</v>
      </c>
      <c r="R54" s="38">
        <f t="shared" si="14"/>
        <v>3.7010700000000001</v>
      </c>
      <c r="S54" s="38">
        <f t="shared" si="15"/>
        <v>0.59778000000000009</v>
      </c>
      <c r="T54" s="38">
        <f t="shared" si="10"/>
        <v>12.3</v>
      </c>
    </row>
    <row r="55" spans="1:20">
      <c r="A55" s="8" t="s">
        <v>97</v>
      </c>
      <c r="B55" s="203">
        <v>12.3</v>
      </c>
      <c r="C55" s="203">
        <v>12.3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5.1315600000000003</v>
      </c>
      <c r="J55" s="22">
        <f t="shared" si="6"/>
        <v>2.8695900000000001</v>
      </c>
      <c r="K55" s="22">
        <f t="shared" si="7"/>
        <v>3.7010700000000001</v>
      </c>
      <c r="L55" s="22">
        <f t="shared" si="8"/>
        <v>0.59778000000000009</v>
      </c>
      <c r="M55" s="156">
        <f t="shared" si="9"/>
        <v>12.3</v>
      </c>
      <c r="N55" s="23"/>
      <c r="P55" s="38">
        <f t="shared" si="12"/>
        <v>5.1315600000000003</v>
      </c>
      <c r="Q55" s="38">
        <f t="shared" si="13"/>
        <v>2.8695900000000001</v>
      </c>
      <c r="R55" s="38">
        <f t="shared" si="14"/>
        <v>3.7010700000000001</v>
      </c>
      <c r="S55" s="38">
        <f t="shared" si="15"/>
        <v>0.59778000000000009</v>
      </c>
      <c r="T55" s="38">
        <f t="shared" si="10"/>
        <v>12.3</v>
      </c>
    </row>
    <row r="56" spans="1:20">
      <c r="A56" s="8" t="s">
        <v>98</v>
      </c>
      <c r="B56" s="203">
        <v>12.3</v>
      </c>
      <c r="C56" s="203">
        <v>12.3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5.1315600000000003</v>
      </c>
      <c r="J56" s="22">
        <f t="shared" si="6"/>
        <v>2.8695900000000001</v>
      </c>
      <c r="K56" s="22">
        <f t="shared" si="7"/>
        <v>3.7010700000000001</v>
      </c>
      <c r="L56" s="22">
        <f t="shared" si="8"/>
        <v>0.59778000000000009</v>
      </c>
      <c r="M56" s="156">
        <f t="shared" si="9"/>
        <v>12.3</v>
      </c>
      <c r="N56" s="23"/>
      <c r="P56" s="38">
        <f t="shared" si="12"/>
        <v>5.1315600000000003</v>
      </c>
      <c r="Q56" s="38">
        <f t="shared" si="13"/>
        <v>2.8695900000000001</v>
      </c>
      <c r="R56" s="38">
        <f t="shared" si="14"/>
        <v>3.7010700000000001</v>
      </c>
      <c r="S56" s="38">
        <f t="shared" si="15"/>
        <v>0.59778000000000009</v>
      </c>
      <c r="T56" s="38">
        <f t="shared" si="10"/>
        <v>12.3</v>
      </c>
    </row>
    <row r="57" spans="1:20">
      <c r="A57" s="8" t="s">
        <v>99</v>
      </c>
      <c r="B57" s="203">
        <v>12.3</v>
      </c>
      <c r="C57" s="203">
        <v>12.3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5.1315600000000003</v>
      </c>
      <c r="J57" s="22">
        <f t="shared" si="6"/>
        <v>2.8695900000000001</v>
      </c>
      <c r="K57" s="22">
        <f t="shared" si="7"/>
        <v>3.7010700000000001</v>
      </c>
      <c r="L57" s="22">
        <f t="shared" si="8"/>
        <v>0.59778000000000009</v>
      </c>
      <c r="M57" s="156">
        <f t="shared" si="9"/>
        <v>12.3</v>
      </c>
      <c r="N57" s="23"/>
      <c r="P57" s="38">
        <f t="shared" si="12"/>
        <v>5.1315600000000003</v>
      </c>
      <c r="Q57" s="38">
        <f t="shared" si="13"/>
        <v>2.8695900000000001</v>
      </c>
      <c r="R57" s="38">
        <f t="shared" si="14"/>
        <v>3.7010700000000001</v>
      </c>
      <c r="S57" s="38">
        <f t="shared" si="15"/>
        <v>0.59778000000000009</v>
      </c>
      <c r="T57" s="38">
        <f t="shared" si="10"/>
        <v>12.3</v>
      </c>
    </row>
    <row r="58" spans="1:20">
      <c r="A58" s="8" t="s">
        <v>100</v>
      </c>
      <c r="B58" s="203">
        <v>12.3</v>
      </c>
      <c r="C58" s="203">
        <v>12.3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5.1315600000000003</v>
      </c>
      <c r="J58" s="22">
        <f t="shared" si="6"/>
        <v>2.8695900000000001</v>
      </c>
      <c r="K58" s="22">
        <f t="shared" si="7"/>
        <v>3.7010700000000001</v>
      </c>
      <c r="L58" s="22">
        <f t="shared" si="8"/>
        <v>0.59778000000000009</v>
      </c>
      <c r="M58" s="156">
        <f t="shared" si="9"/>
        <v>12.3</v>
      </c>
      <c r="N58" s="23"/>
      <c r="P58" s="38">
        <f t="shared" si="12"/>
        <v>5.1315600000000003</v>
      </c>
      <c r="Q58" s="38">
        <f t="shared" si="13"/>
        <v>2.8695900000000001</v>
      </c>
      <c r="R58" s="38">
        <f t="shared" si="14"/>
        <v>3.7010700000000001</v>
      </c>
      <c r="S58" s="38">
        <f t="shared" si="15"/>
        <v>0.59778000000000009</v>
      </c>
      <c r="T58" s="38">
        <f t="shared" si="10"/>
        <v>12.3</v>
      </c>
    </row>
    <row r="59" spans="1:20">
      <c r="A59" s="8" t="s">
        <v>101</v>
      </c>
      <c r="B59" s="203">
        <v>12.3</v>
      </c>
      <c r="C59" s="203">
        <v>12.3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5.1315600000000003</v>
      </c>
      <c r="J59" s="22">
        <f t="shared" si="6"/>
        <v>2.8695900000000001</v>
      </c>
      <c r="K59" s="22">
        <f t="shared" si="7"/>
        <v>3.7010700000000001</v>
      </c>
      <c r="L59" s="22">
        <f t="shared" si="8"/>
        <v>0.59778000000000009</v>
      </c>
      <c r="M59" s="156">
        <f t="shared" si="9"/>
        <v>12.3</v>
      </c>
      <c r="N59" s="23"/>
      <c r="P59" s="38">
        <f t="shared" si="12"/>
        <v>5.1315600000000003</v>
      </c>
      <c r="Q59" s="38">
        <f t="shared" si="13"/>
        <v>2.8695900000000001</v>
      </c>
      <c r="R59" s="38">
        <f t="shared" si="14"/>
        <v>3.7010700000000001</v>
      </c>
      <c r="S59" s="38">
        <f t="shared" si="15"/>
        <v>0.59778000000000009</v>
      </c>
      <c r="T59" s="38">
        <f t="shared" si="10"/>
        <v>12.3</v>
      </c>
    </row>
    <row r="60" spans="1:20">
      <c r="A60" s="8" t="s">
        <v>102</v>
      </c>
      <c r="B60" s="203">
        <v>12.3</v>
      </c>
      <c r="C60" s="203">
        <v>12.3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5.1315600000000003</v>
      </c>
      <c r="J60" s="22">
        <f t="shared" si="6"/>
        <v>2.8695900000000001</v>
      </c>
      <c r="K60" s="22">
        <f t="shared" si="7"/>
        <v>3.7010700000000001</v>
      </c>
      <c r="L60" s="22">
        <f t="shared" si="8"/>
        <v>0.59778000000000009</v>
      </c>
      <c r="M60" s="156">
        <f t="shared" si="9"/>
        <v>12.3</v>
      </c>
      <c r="N60" s="23"/>
      <c r="P60" s="38">
        <f t="shared" si="12"/>
        <v>5.1315600000000003</v>
      </c>
      <c r="Q60" s="38">
        <f t="shared" si="13"/>
        <v>2.8695900000000001</v>
      </c>
      <c r="R60" s="38">
        <f t="shared" si="14"/>
        <v>3.7010700000000001</v>
      </c>
      <c r="S60" s="38">
        <f t="shared" si="15"/>
        <v>0.59778000000000009</v>
      </c>
      <c r="T60" s="38">
        <f t="shared" si="10"/>
        <v>12.3</v>
      </c>
    </row>
    <row r="61" spans="1:20">
      <c r="A61" s="8" t="s">
        <v>103</v>
      </c>
      <c r="B61" s="203">
        <v>12.3</v>
      </c>
      <c r="C61" s="203">
        <v>12.3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5.1315600000000003</v>
      </c>
      <c r="J61" s="22">
        <f t="shared" si="6"/>
        <v>2.8695900000000001</v>
      </c>
      <c r="K61" s="22">
        <f t="shared" si="7"/>
        <v>3.7010700000000001</v>
      </c>
      <c r="L61" s="22">
        <f t="shared" si="8"/>
        <v>0.59778000000000009</v>
      </c>
      <c r="M61" s="156">
        <f t="shared" si="9"/>
        <v>12.3</v>
      </c>
      <c r="N61" s="23"/>
      <c r="P61" s="38">
        <f t="shared" si="12"/>
        <v>5.1315600000000003</v>
      </c>
      <c r="Q61" s="38">
        <f t="shared" si="13"/>
        <v>2.8695900000000001</v>
      </c>
      <c r="R61" s="38">
        <f t="shared" si="14"/>
        <v>3.7010700000000001</v>
      </c>
      <c r="S61" s="38">
        <f t="shared" si="15"/>
        <v>0.59778000000000009</v>
      </c>
      <c r="T61" s="38">
        <f t="shared" si="10"/>
        <v>12.3</v>
      </c>
    </row>
    <row r="62" spans="1:20">
      <c r="A62" s="8" t="s">
        <v>104</v>
      </c>
      <c r="B62" s="203">
        <v>12.3</v>
      </c>
      <c r="C62" s="203">
        <v>12.3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5.1315600000000003</v>
      </c>
      <c r="J62" s="22">
        <f t="shared" si="6"/>
        <v>2.8695900000000001</v>
      </c>
      <c r="K62" s="22">
        <f t="shared" si="7"/>
        <v>3.7010700000000001</v>
      </c>
      <c r="L62" s="22">
        <f t="shared" si="8"/>
        <v>0.59778000000000009</v>
      </c>
      <c r="M62" s="156">
        <f t="shared" si="9"/>
        <v>12.3</v>
      </c>
      <c r="N62" s="23"/>
      <c r="P62" s="38">
        <f t="shared" si="12"/>
        <v>5.1315600000000003</v>
      </c>
      <c r="Q62" s="38">
        <f t="shared" si="13"/>
        <v>2.8695900000000001</v>
      </c>
      <c r="R62" s="38">
        <f t="shared" si="14"/>
        <v>3.7010700000000001</v>
      </c>
      <c r="S62" s="38">
        <f t="shared" si="15"/>
        <v>0.59778000000000009</v>
      </c>
      <c r="T62" s="38">
        <f t="shared" si="10"/>
        <v>12.3</v>
      </c>
    </row>
    <row r="63" spans="1:20">
      <c r="A63" s="8" t="s">
        <v>105</v>
      </c>
      <c r="B63" s="203">
        <v>12.3</v>
      </c>
      <c r="C63" s="203">
        <v>12.3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5.1315600000000003</v>
      </c>
      <c r="J63" s="22">
        <f t="shared" si="6"/>
        <v>2.8695900000000001</v>
      </c>
      <c r="K63" s="22">
        <f t="shared" si="7"/>
        <v>3.7010700000000001</v>
      </c>
      <c r="L63" s="22">
        <f t="shared" si="8"/>
        <v>0.59778000000000009</v>
      </c>
      <c r="M63" s="156">
        <f t="shared" si="9"/>
        <v>12.3</v>
      </c>
      <c r="N63" s="23"/>
      <c r="P63" s="38">
        <f t="shared" si="12"/>
        <v>5.1315600000000003</v>
      </c>
      <c r="Q63" s="38">
        <f t="shared" si="13"/>
        <v>2.8695900000000001</v>
      </c>
      <c r="R63" s="38">
        <f t="shared" si="14"/>
        <v>3.7010700000000001</v>
      </c>
      <c r="S63" s="38">
        <f t="shared" si="15"/>
        <v>0.59778000000000009</v>
      </c>
      <c r="T63" s="38">
        <f t="shared" si="10"/>
        <v>12.3</v>
      </c>
    </row>
    <row r="64" spans="1:20">
      <c r="A64" s="8" t="s">
        <v>106</v>
      </c>
      <c r="B64" s="203">
        <v>12.3</v>
      </c>
      <c r="C64" s="203">
        <v>12.3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5.1315600000000003</v>
      </c>
      <c r="J64" s="22">
        <f t="shared" si="6"/>
        <v>2.8695900000000001</v>
      </c>
      <c r="K64" s="22">
        <f t="shared" si="7"/>
        <v>3.7010700000000001</v>
      </c>
      <c r="L64" s="22">
        <f t="shared" si="8"/>
        <v>0.59778000000000009</v>
      </c>
      <c r="M64" s="156">
        <f t="shared" si="9"/>
        <v>12.3</v>
      </c>
      <c r="N64" s="23"/>
      <c r="P64" s="38">
        <f t="shared" si="12"/>
        <v>5.1315600000000003</v>
      </c>
      <c r="Q64" s="38">
        <f t="shared" si="13"/>
        <v>2.8695900000000001</v>
      </c>
      <c r="R64" s="38">
        <f t="shared" si="14"/>
        <v>3.7010700000000001</v>
      </c>
      <c r="S64" s="38">
        <f t="shared" si="15"/>
        <v>0.59778000000000009</v>
      </c>
      <c r="T64" s="38">
        <f t="shared" si="10"/>
        <v>12.3</v>
      </c>
    </row>
    <row r="65" spans="1:20">
      <c r="A65" s="8" t="s">
        <v>107</v>
      </c>
      <c r="B65" s="203">
        <v>12.3</v>
      </c>
      <c r="C65" s="203">
        <v>12.3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5.1315600000000003</v>
      </c>
      <c r="J65" s="22">
        <f t="shared" si="6"/>
        <v>2.8695900000000001</v>
      </c>
      <c r="K65" s="22">
        <f t="shared" si="7"/>
        <v>3.7010700000000001</v>
      </c>
      <c r="L65" s="22">
        <f t="shared" si="8"/>
        <v>0.59778000000000009</v>
      </c>
      <c r="M65" s="156">
        <f t="shared" si="9"/>
        <v>12.3</v>
      </c>
      <c r="N65" s="23"/>
      <c r="P65" s="38">
        <f t="shared" si="12"/>
        <v>5.1315600000000003</v>
      </c>
      <c r="Q65" s="38">
        <f t="shared" si="13"/>
        <v>2.8695900000000001</v>
      </c>
      <c r="R65" s="38">
        <f t="shared" si="14"/>
        <v>3.7010700000000001</v>
      </c>
      <c r="S65" s="38">
        <f t="shared" si="15"/>
        <v>0.59778000000000009</v>
      </c>
      <c r="T65" s="38">
        <f t="shared" si="10"/>
        <v>12.3</v>
      </c>
    </row>
    <row r="66" spans="1:20">
      <c r="A66" s="8" t="s">
        <v>108</v>
      </c>
      <c r="B66" s="203">
        <v>12.3</v>
      </c>
      <c r="C66" s="203">
        <v>12.3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5.1315600000000003</v>
      </c>
      <c r="J66" s="22">
        <f t="shared" si="6"/>
        <v>2.8695900000000001</v>
      </c>
      <c r="K66" s="22">
        <f t="shared" si="7"/>
        <v>3.7010700000000001</v>
      </c>
      <c r="L66" s="22">
        <f t="shared" si="8"/>
        <v>0.59778000000000009</v>
      </c>
      <c r="M66" s="156">
        <f t="shared" si="9"/>
        <v>12.3</v>
      </c>
      <c r="N66" s="23"/>
      <c r="P66" s="38">
        <f t="shared" si="12"/>
        <v>5.1315600000000003</v>
      </c>
      <c r="Q66" s="38">
        <f t="shared" si="13"/>
        <v>2.8695900000000001</v>
      </c>
      <c r="R66" s="38">
        <f t="shared" si="14"/>
        <v>3.7010700000000001</v>
      </c>
      <c r="S66" s="38">
        <f t="shared" si="15"/>
        <v>0.59778000000000009</v>
      </c>
      <c r="T66" s="38">
        <f t="shared" si="10"/>
        <v>12.3</v>
      </c>
    </row>
    <row r="67" spans="1:20">
      <c r="A67" s="8" t="s">
        <v>109</v>
      </c>
      <c r="B67" s="203">
        <v>12.3</v>
      </c>
      <c r="C67" s="203">
        <v>12.3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5.1315600000000003</v>
      </c>
      <c r="J67" s="22">
        <f t="shared" si="6"/>
        <v>2.8695900000000001</v>
      </c>
      <c r="K67" s="22">
        <f t="shared" si="7"/>
        <v>3.7010700000000001</v>
      </c>
      <c r="L67" s="22">
        <f t="shared" si="8"/>
        <v>0.59778000000000009</v>
      </c>
      <c r="M67" s="156">
        <f t="shared" si="9"/>
        <v>12.3</v>
      </c>
      <c r="N67" s="23"/>
      <c r="P67" s="38">
        <f t="shared" ref="P67:P98" si="17">I67</f>
        <v>5.1315600000000003</v>
      </c>
      <c r="Q67" s="38">
        <f t="shared" ref="Q67:Q98" si="18">J67</f>
        <v>2.8695900000000001</v>
      </c>
      <c r="R67" s="38">
        <f t="shared" ref="R67:R98" si="19">K67</f>
        <v>3.7010700000000001</v>
      </c>
      <c r="S67" s="38">
        <f t="shared" ref="S67:S98" si="20">L67</f>
        <v>0.59778000000000009</v>
      </c>
      <c r="T67" s="38">
        <f t="shared" si="10"/>
        <v>12.3</v>
      </c>
    </row>
    <row r="68" spans="1:20">
      <c r="A68" s="8" t="s">
        <v>110</v>
      </c>
      <c r="B68" s="203">
        <v>12.3</v>
      </c>
      <c r="C68" s="203">
        <v>12.3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5.1315600000000003</v>
      </c>
      <c r="J68" s="22">
        <f t="shared" ref="J68:J98" si="22">C68*E68/100</f>
        <v>2.8695900000000001</v>
      </c>
      <c r="K68" s="22">
        <f t="shared" ref="K68:K98" si="23">C68*F68/100</f>
        <v>3.7010700000000001</v>
      </c>
      <c r="L68" s="22">
        <f t="shared" ref="L68:L98" si="24">C68*G68/100</f>
        <v>0.59778000000000009</v>
      </c>
      <c r="M68" s="156">
        <f t="shared" ref="M68:M98" si="25">SUM(I68:L68)</f>
        <v>12.3</v>
      </c>
      <c r="N68" s="23"/>
      <c r="P68" s="38">
        <f t="shared" si="17"/>
        <v>5.1315600000000003</v>
      </c>
      <c r="Q68" s="38">
        <f t="shared" si="18"/>
        <v>2.8695900000000001</v>
      </c>
      <c r="R68" s="38">
        <f t="shared" si="19"/>
        <v>3.7010700000000001</v>
      </c>
      <c r="S68" s="38">
        <f t="shared" si="20"/>
        <v>0.59778000000000009</v>
      </c>
      <c r="T68" s="38">
        <f t="shared" ref="T68:T99" si="26">SUM(P68:S68)</f>
        <v>12.3</v>
      </c>
    </row>
    <row r="69" spans="1:20">
      <c r="A69" s="8" t="s">
        <v>111</v>
      </c>
      <c r="B69" s="203">
        <v>12.3</v>
      </c>
      <c r="C69" s="203">
        <v>12.3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5.1315600000000003</v>
      </c>
      <c r="J69" s="22">
        <f t="shared" si="22"/>
        <v>2.8695900000000001</v>
      </c>
      <c r="K69" s="22">
        <f t="shared" si="23"/>
        <v>3.7010700000000001</v>
      </c>
      <c r="L69" s="22">
        <f t="shared" si="24"/>
        <v>0.59778000000000009</v>
      </c>
      <c r="M69" s="156">
        <f t="shared" si="25"/>
        <v>12.3</v>
      </c>
      <c r="N69" s="23"/>
      <c r="P69" s="38">
        <f t="shared" si="17"/>
        <v>5.1315600000000003</v>
      </c>
      <c r="Q69" s="38">
        <f t="shared" si="18"/>
        <v>2.8695900000000001</v>
      </c>
      <c r="R69" s="38">
        <f t="shared" si="19"/>
        <v>3.7010700000000001</v>
      </c>
      <c r="S69" s="38">
        <f t="shared" si="20"/>
        <v>0.59778000000000009</v>
      </c>
      <c r="T69" s="38">
        <f t="shared" si="26"/>
        <v>12.3</v>
      </c>
    </row>
    <row r="70" spans="1:20">
      <c r="A70" s="8" t="s">
        <v>112</v>
      </c>
      <c r="B70" s="203">
        <v>12.3</v>
      </c>
      <c r="C70" s="203">
        <v>12.3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5.1315600000000003</v>
      </c>
      <c r="J70" s="22">
        <f t="shared" si="22"/>
        <v>2.8695900000000001</v>
      </c>
      <c r="K70" s="22">
        <f t="shared" si="23"/>
        <v>3.7010700000000001</v>
      </c>
      <c r="L70" s="22">
        <f t="shared" si="24"/>
        <v>0.59778000000000009</v>
      </c>
      <c r="M70" s="156">
        <f t="shared" si="25"/>
        <v>12.3</v>
      </c>
      <c r="N70" s="23"/>
      <c r="P70" s="38">
        <f t="shared" si="17"/>
        <v>5.1315600000000003</v>
      </c>
      <c r="Q70" s="38">
        <f t="shared" si="18"/>
        <v>2.8695900000000001</v>
      </c>
      <c r="R70" s="38">
        <f t="shared" si="19"/>
        <v>3.7010700000000001</v>
      </c>
      <c r="S70" s="38">
        <f t="shared" si="20"/>
        <v>0.59778000000000009</v>
      </c>
      <c r="T70" s="38">
        <f t="shared" si="26"/>
        <v>12.3</v>
      </c>
    </row>
    <row r="71" spans="1:20">
      <c r="A71" s="8" t="s">
        <v>113</v>
      </c>
      <c r="B71" s="203">
        <v>12.3</v>
      </c>
      <c r="C71" s="203">
        <v>12.3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5.1315600000000003</v>
      </c>
      <c r="J71" s="22">
        <f t="shared" si="22"/>
        <v>2.8695900000000001</v>
      </c>
      <c r="K71" s="22">
        <f t="shared" si="23"/>
        <v>3.7010700000000001</v>
      </c>
      <c r="L71" s="22">
        <f t="shared" si="24"/>
        <v>0.59778000000000009</v>
      </c>
      <c r="M71" s="156">
        <f t="shared" si="25"/>
        <v>12.3</v>
      </c>
      <c r="N71" s="23"/>
      <c r="P71" s="38">
        <f t="shared" si="17"/>
        <v>5.1315600000000003</v>
      </c>
      <c r="Q71" s="38">
        <f t="shared" si="18"/>
        <v>2.8695900000000001</v>
      </c>
      <c r="R71" s="38">
        <f t="shared" si="19"/>
        <v>3.7010700000000001</v>
      </c>
      <c r="S71" s="38">
        <f t="shared" si="20"/>
        <v>0.59778000000000009</v>
      </c>
      <c r="T71" s="38">
        <f t="shared" si="26"/>
        <v>12.3</v>
      </c>
    </row>
    <row r="72" spans="1:20">
      <c r="A72" s="8" t="s">
        <v>114</v>
      </c>
      <c r="B72" s="203">
        <v>12.3</v>
      </c>
      <c r="C72" s="203">
        <v>12.3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5.1315600000000003</v>
      </c>
      <c r="J72" s="22">
        <f t="shared" si="22"/>
        <v>2.8695900000000001</v>
      </c>
      <c r="K72" s="22">
        <f t="shared" si="23"/>
        <v>3.7010700000000001</v>
      </c>
      <c r="L72" s="22">
        <f t="shared" si="24"/>
        <v>0.59778000000000009</v>
      </c>
      <c r="M72" s="156">
        <f t="shared" si="25"/>
        <v>12.3</v>
      </c>
      <c r="N72" s="23"/>
      <c r="P72" s="38">
        <f t="shared" si="17"/>
        <v>5.1315600000000003</v>
      </c>
      <c r="Q72" s="38">
        <f t="shared" si="18"/>
        <v>2.8695900000000001</v>
      </c>
      <c r="R72" s="38">
        <f t="shared" si="19"/>
        <v>3.7010700000000001</v>
      </c>
      <c r="S72" s="38">
        <f t="shared" si="20"/>
        <v>0.59778000000000009</v>
      </c>
      <c r="T72" s="38">
        <f t="shared" si="26"/>
        <v>12.3</v>
      </c>
    </row>
    <row r="73" spans="1:20">
      <c r="A73" s="8" t="s">
        <v>115</v>
      </c>
      <c r="B73" s="203">
        <v>12.3</v>
      </c>
      <c r="C73" s="203">
        <v>12.3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5.1315600000000003</v>
      </c>
      <c r="J73" s="22">
        <f t="shared" si="22"/>
        <v>2.8695900000000001</v>
      </c>
      <c r="K73" s="22">
        <f t="shared" si="23"/>
        <v>3.7010700000000001</v>
      </c>
      <c r="L73" s="22">
        <f t="shared" si="24"/>
        <v>0.59778000000000009</v>
      </c>
      <c r="M73" s="156">
        <f t="shared" si="25"/>
        <v>12.3</v>
      </c>
      <c r="N73" s="23"/>
      <c r="P73" s="38">
        <f t="shared" si="17"/>
        <v>5.1315600000000003</v>
      </c>
      <c r="Q73" s="38">
        <f t="shared" si="18"/>
        <v>2.8695900000000001</v>
      </c>
      <c r="R73" s="38">
        <f t="shared" si="19"/>
        <v>3.7010700000000001</v>
      </c>
      <c r="S73" s="38">
        <f t="shared" si="20"/>
        <v>0.59778000000000009</v>
      </c>
      <c r="T73" s="38">
        <f t="shared" si="26"/>
        <v>12.3</v>
      </c>
    </row>
    <row r="74" spans="1:20">
      <c r="A74" s="8" t="s">
        <v>116</v>
      </c>
      <c r="B74" s="203">
        <v>12.3</v>
      </c>
      <c r="C74" s="203">
        <v>12.3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5.1315600000000003</v>
      </c>
      <c r="J74" s="22">
        <f t="shared" si="22"/>
        <v>2.8695900000000001</v>
      </c>
      <c r="K74" s="22">
        <f t="shared" si="23"/>
        <v>3.7010700000000001</v>
      </c>
      <c r="L74" s="22">
        <f t="shared" si="24"/>
        <v>0.59778000000000009</v>
      </c>
      <c r="M74" s="156">
        <f t="shared" si="25"/>
        <v>12.3</v>
      </c>
      <c r="N74" s="23"/>
      <c r="P74" s="38">
        <f t="shared" si="17"/>
        <v>5.1315600000000003</v>
      </c>
      <c r="Q74" s="38">
        <f t="shared" si="18"/>
        <v>2.8695900000000001</v>
      </c>
      <c r="R74" s="38">
        <f t="shared" si="19"/>
        <v>3.7010700000000001</v>
      </c>
      <c r="S74" s="38">
        <f t="shared" si="20"/>
        <v>0.59778000000000009</v>
      </c>
      <c r="T74" s="38">
        <f t="shared" si="26"/>
        <v>12.3</v>
      </c>
    </row>
    <row r="75" spans="1:20">
      <c r="A75" s="8" t="s">
        <v>117</v>
      </c>
      <c r="B75" s="203">
        <v>12.3</v>
      </c>
      <c r="C75" s="203">
        <v>12.3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5.1315600000000003</v>
      </c>
      <c r="J75" s="22">
        <f t="shared" si="22"/>
        <v>2.8695900000000001</v>
      </c>
      <c r="K75" s="22">
        <f t="shared" si="23"/>
        <v>3.7010700000000001</v>
      </c>
      <c r="L75" s="22">
        <f t="shared" si="24"/>
        <v>0.59778000000000009</v>
      </c>
      <c r="M75" s="156">
        <f t="shared" si="25"/>
        <v>12.3</v>
      </c>
      <c r="N75" s="23"/>
      <c r="P75" s="38">
        <f t="shared" si="17"/>
        <v>5.1315600000000003</v>
      </c>
      <c r="Q75" s="38">
        <f t="shared" si="18"/>
        <v>2.8695900000000001</v>
      </c>
      <c r="R75" s="38">
        <f t="shared" si="19"/>
        <v>3.7010700000000001</v>
      </c>
      <c r="S75" s="38">
        <f t="shared" si="20"/>
        <v>0.59778000000000009</v>
      </c>
      <c r="T75" s="38">
        <f t="shared" si="26"/>
        <v>12.3</v>
      </c>
    </row>
    <row r="76" spans="1:20">
      <c r="A76" s="8" t="s">
        <v>118</v>
      </c>
      <c r="B76" s="203">
        <v>12.3</v>
      </c>
      <c r="C76" s="203">
        <v>12.3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5.1315600000000003</v>
      </c>
      <c r="J76" s="22">
        <f t="shared" si="22"/>
        <v>2.8695900000000001</v>
      </c>
      <c r="K76" s="22">
        <f t="shared" si="23"/>
        <v>3.7010700000000001</v>
      </c>
      <c r="L76" s="22">
        <f t="shared" si="24"/>
        <v>0.59778000000000009</v>
      </c>
      <c r="M76" s="156">
        <f t="shared" si="25"/>
        <v>12.3</v>
      </c>
      <c r="N76" s="23"/>
      <c r="P76" s="38">
        <f t="shared" si="17"/>
        <v>5.1315600000000003</v>
      </c>
      <c r="Q76" s="38">
        <f t="shared" si="18"/>
        <v>2.8695900000000001</v>
      </c>
      <c r="R76" s="38">
        <f t="shared" si="19"/>
        <v>3.7010700000000001</v>
      </c>
      <c r="S76" s="38">
        <f t="shared" si="20"/>
        <v>0.59778000000000009</v>
      </c>
      <c r="T76" s="38">
        <f t="shared" si="26"/>
        <v>12.3</v>
      </c>
    </row>
    <row r="77" spans="1:20">
      <c r="A77" s="8" t="s">
        <v>119</v>
      </c>
      <c r="B77" s="203">
        <v>12.3</v>
      </c>
      <c r="C77" s="203">
        <v>12.3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5.1315600000000003</v>
      </c>
      <c r="J77" s="22">
        <f t="shared" si="22"/>
        <v>2.8695900000000001</v>
      </c>
      <c r="K77" s="22">
        <f t="shared" si="23"/>
        <v>3.7010700000000001</v>
      </c>
      <c r="L77" s="22">
        <f t="shared" si="24"/>
        <v>0.59778000000000009</v>
      </c>
      <c r="M77" s="156">
        <f t="shared" si="25"/>
        <v>12.3</v>
      </c>
      <c r="N77" s="23"/>
      <c r="P77" s="38">
        <f t="shared" si="17"/>
        <v>5.1315600000000003</v>
      </c>
      <c r="Q77" s="38">
        <f t="shared" si="18"/>
        <v>2.8695900000000001</v>
      </c>
      <c r="R77" s="38">
        <f t="shared" si="19"/>
        <v>3.7010700000000001</v>
      </c>
      <c r="S77" s="38">
        <f t="shared" si="20"/>
        <v>0.59778000000000009</v>
      </c>
      <c r="T77" s="38">
        <f t="shared" si="26"/>
        <v>12.3</v>
      </c>
    </row>
    <row r="78" spans="1:20">
      <c r="A78" s="8" t="s">
        <v>120</v>
      </c>
      <c r="B78" s="203">
        <v>12.3</v>
      </c>
      <c r="C78" s="203">
        <v>12.3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5.1315600000000003</v>
      </c>
      <c r="J78" s="22">
        <f t="shared" si="22"/>
        <v>2.8695900000000001</v>
      </c>
      <c r="K78" s="22">
        <f t="shared" si="23"/>
        <v>3.7010700000000001</v>
      </c>
      <c r="L78" s="22">
        <f t="shared" si="24"/>
        <v>0.59778000000000009</v>
      </c>
      <c r="M78" s="156">
        <f t="shared" si="25"/>
        <v>12.3</v>
      </c>
      <c r="N78" s="23"/>
      <c r="P78" s="38">
        <f t="shared" si="17"/>
        <v>5.1315600000000003</v>
      </c>
      <c r="Q78" s="38">
        <f t="shared" si="18"/>
        <v>2.8695900000000001</v>
      </c>
      <c r="R78" s="38">
        <f t="shared" si="19"/>
        <v>3.7010700000000001</v>
      </c>
      <c r="S78" s="38">
        <f t="shared" si="20"/>
        <v>0.59778000000000009</v>
      </c>
      <c r="T78" s="38">
        <f t="shared" si="26"/>
        <v>12.3</v>
      </c>
    </row>
    <row r="79" spans="1:20">
      <c r="A79" s="8" t="s">
        <v>121</v>
      </c>
      <c r="B79" s="203">
        <v>12.3</v>
      </c>
      <c r="C79" s="203">
        <v>12.3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5.1315600000000003</v>
      </c>
      <c r="J79" s="22">
        <f t="shared" si="22"/>
        <v>2.8695900000000001</v>
      </c>
      <c r="K79" s="22">
        <f t="shared" si="23"/>
        <v>3.7010700000000001</v>
      </c>
      <c r="L79" s="22">
        <f t="shared" si="24"/>
        <v>0.59778000000000009</v>
      </c>
      <c r="M79" s="156">
        <f t="shared" si="25"/>
        <v>12.3</v>
      </c>
      <c r="N79" s="23"/>
      <c r="P79" s="38">
        <f t="shared" si="17"/>
        <v>5.1315600000000003</v>
      </c>
      <c r="Q79" s="38">
        <f t="shared" si="18"/>
        <v>2.8695900000000001</v>
      </c>
      <c r="R79" s="38">
        <f t="shared" si="19"/>
        <v>3.7010700000000001</v>
      </c>
      <c r="S79" s="38">
        <f t="shared" si="20"/>
        <v>0.59778000000000009</v>
      </c>
      <c r="T79" s="38">
        <f t="shared" si="26"/>
        <v>12.3</v>
      </c>
    </row>
    <row r="80" spans="1:20">
      <c r="A80" s="8" t="s">
        <v>122</v>
      </c>
      <c r="B80" s="203">
        <v>12.3</v>
      </c>
      <c r="C80" s="203">
        <v>12.3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5.1315600000000003</v>
      </c>
      <c r="J80" s="22">
        <f t="shared" si="22"/>
        <v>2.8695900000000001</v>
      </c>
      <c r="K80" s="22">
        <f t="shared" si="23"/>
        <v>3.7010700000000001</v>
      </c>
      <c r="L80" s="22">
        <f t="shared" si="24"/>
        <v>0.59778000000000009</v>
      </c>
      <c r="M80" s="156">
        <f t="shared" si="25"/>
        <v>12.3</v>
      </c>
      <c r="N80" s="23"/>
      <c r="P80" s="38">
        <f t="shared" si="17"/>
        <v>5.1315600000000003</v>
      </c>
      <c r="Q80" s="38">
        <f t="shared" si="18"/>
        <v>2.8695900000000001</v>
      </c>
      <c r="R80" s="38">
        <f t="shared" si="19"/>
        <v>3.7010700000000001</v>
      </c>
      <c r="S80" s="38">
        <f t="shared" si="20"/>
        <v>0.59778000000000009</v>
      </c>
      <c r="T80" s="38">
        <f t="shared" si="26"/>
        <v>12.3</v>
      </c>
    </row>
    <row r="81" spans="1:20">
      <c r="A81" s="8" t="s">
        <v>123</v>
      </c>
      <c r="B81" s="203">
        <v>12.3</v>
      </c>
      <c r="C81" s="203">
        <v>12.3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5.1315600000000003</v>
      </c>
      <c r="J81" s="22">
        <f t="shared" si="22"/>
        <v>2.8695900000000001</v>
      </c>
      <c r="K81" s="22">
        <f t="shared" si="23"/>
        <v>3.7010700000000001</v>
      </c>
      <c r="L81" s="22">
        <f t="shared" si="24"/>
        <v>0.59778000000000009</v>
      </c>
      <c r="M81" s="156">
        <f t="shared" si="25"/>
        <v>12.3</v>
      </c>
      <c r="N81" s="23"/>
      <c r="P81" s="38">
        <f t="shared" si="17"/>
        <v>5.1315600000000003</v>
      </c>
      <c r="Q81" s="38">
        <f t="shared" si="18"/>
        <v>2.8695900000000001</v>
      </c>
      <c r="R81" s="38">
        <f t="shared" si="19"/>
        <v>3.7010700000000001</v>
      </c>
      <c r="S81" s="38">
        <f t="shared" si="20"/>
        <v>0.59778000000000009</v>
      </c>
      <c r="T81" s="38">
        <f t="shared" si="26"/>
        <v>12.3</v>
      </c>
    </row>
    <row r="82" spans="1:20">
      <c r="A82" s="8" t="s">
        <v>124</v>
      </c>
      <c r="B82" s="203">
        <v>12.3</v>
      </c>
      <c r="C82" s="203">
        <v>12.3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5.1315600000000003</v>
      </c>
      <c r="J82" s="22">
        <f t="shared" si="22"/>
        <v>2.8695900000000001</v>
      </c>
      <c r="K82" s="22">
        <f t="shared" si="23"/>
        <v>3.7010700000000001</v>
      </c>
      <c r="L82" s="22">
        <f t="shared" si="24"/>
        <v>0.59778000000000009</v>
      </c>
      <c r="M82" s="156">
        <f t="shared" si="25"/>
        <v>12.3</v>
      </c>
      <c r="N82" s="23"/>
      <c r="P82" s="38">
        <f t="shared" si="17"/>
        <v>5.1315600000000003</v>
      </c>
      <c r="Q82" s="38">
        <f t="shared" si="18"/>
        <v>2.8695900000000001</v>
      </c>
      <c r="R82" s="38">
        <f t="shared" si="19"/>
        <v>3.7010700000000001</v>
      </c>
      <c r="S82" s="38">
        <f t="shared" si="20"/>
        <v>0.59778000000000009</v>
      </c>
      <c r="T82" s="38">
        <f t="shared" si="26"/>
        <v>12.3</v>
      </c>
    </row>
    <row r="83" spans="1:20">
      <c r="A83" s="8" t="s">
        <v>125</v>
      </c>
      <c r="B83" s="203">
        <v>12.3</v>
      </c>
      <c r="C83" s="203">
        <v>12.3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5.1315600000000003</v>
      </c>
      <c r="J83" s="22">
        <f t="shared" si="22"/>
        <v>2.8695900000000001</v>
      </c>
      <c r="K83" s="22">
        <f t="shared" si="23"/>
        <v>3.7010700000000001</v>
      </c>
      <c r="L83" s="22">
        <f t="shared" si="24"/>
        <v>0.59778000000000009</v>
      </c>
      <c r="M83" s="156">
        <f t="shared" si="25"/>
        <v>12.3</v>
      </c>
      <c r="N83" s="23"/>
      <c r="P83" s="38">
        <f t="shared" si="17"/>
        <v>5.1315600000000003</v>
      </c>
      <c r="Q83" s="38">
        <f t="shared" si="18"/>
        <v>2.8695900000000001</v>
      </c>
      <c r="R83" s="38">
        <f t="shared" si="19"/>
        <v>3.7010700000000001</v>
      </c>
      <c r="S83" s="38">
        <f t="shared" si="20"/>
        <v>0.59778000000000009</v>
      </c>
      <c r="T83" s="38">
        <f t="shared" si="26"/>
        <v>12.3</v>
      </c>
    </row>
    <row r="84" spans="1:20">
      <c r="A84" s="8" t="s">
        <v>126</v>
      </c>
      <c r="B84" s="203">
        <v>12.3</v>
      </c>
      <c r="C84" s="203">
        <v>12.3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5.1315600000000003</v>
      </c>
      <c r="J84" s="22">
        <f t="shared" si="22"/>
        <v>2.8695900000000001</v>
      </c>
      <c r="K84" s="22">
        <f t="shared" si="23"/>
        <v>3.7010700000000001</v>
      </c>
      <c r="L84" s="22">
        <f t="shared" si="24"/>
        <v>0.59778000000000009</v>
      </c>
      <c r="M84" s="156">
        <f t="shared" si="25"/>
        <v>12.3</v>
      </c>
      <c r="N84" s="23"/>
      <c r="P84" s="38">
        <f t="shared" si="17"/>
        <v>5.1315600000000003</v>
      </c>
      <c r="Q84" s="38">
        <f t="shared" si="18"/>
        <v>2.8695900000000001</v>
      </c>
      <c r="R84" s="38">
        <f t="shared" si="19"/>
        <v>3.7010700000000001</v>
      </c>
      <c r="S84" s="38">
        <f t="shared" si="20"/>
        <v>0.59778000000000009</v>
      </c>
      <c r="T84" s="38">
        <f t="shared" si="26"/>
        <v>12.3</v>
      </c>
    </row>
    <row r="85" spans="1:20">
      <c r="A85" s="8" t="s">
        <v>127</v>
      </c>
      <c r="B85" s="203">
        <v>12.3</v>
      </c>
      <c r="C85" s="203">
        <v>12.3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5.1315600000000003</v>
      </c>
      <c r="J85" s="22">
        <f t="shared" si="22"/>
        <v>2.8695900000000001</v>
      </c>
      <c r="K85" s="22">
        <f t="shared" si="23"/>
        <v>3.7010700000000001</v>
      </c>
      <c r="L85" s="22">
        <f t="shared" si="24"/>
        <v>0.59778000000000009</v>
      </c>
      <c r="M85" s="156">
        <f t="shared" si="25"/>
        <v>12.3</v>
      </c>
      <c r="N85" s="23"/>
      <c r="P85" s="38">
        <f t="shared" si="17"/>
        <v>5.1315600000000003</v>
      </c>
      <c r="Q85" s="38">
        <f t="shared" si="18"/>
        <v>2.8695900000000001</v>
      </c>
      <c r="R85" s="38">
        <f t="shared" si="19"/>
        <v>3.7010700000000001</v>
      </c>
      <c r="S85" s="38">
        <f t="shared" si="20"/>
        <v>0.59778000000000009</v>
      </c>
      <c r="T85" s="38">
        <f t="shared" si="26"/>
        <v>12.3</v>
      </c>
    </row>
    <row r="86" spans="1:20">
      <c r="A86" s="8" t="s">
        <v>128</v>
      </c>
      <c r="B86" s="203">
        <v>12.3</v>
      </c>
      <c r="C86" s="203">
        <v>12.3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5.1315600000000003</v>
      </c>
      <c r="J86" s="22">
        <f t="shared" si="22"/>
        <v>2.8695900000000001</v>
      </c>
      <c r="K86" s="22">
        <f t="shared" si="23"/>
        <v>3.7010700000000001</v>
      </c>
      <c r="L86" s="22">
        <f t="shared" si="24"/>
        <v>0.59778000000000009</v>
      </c>
      <c r="M86" s="156">
        <f t="shared" si="25"/>
        <v>12.3</v>
      </c>
      <c r="N86" s="23"/>
      <c r="P86" s="38">
        <f t="shared" si="17"/>
        <v>5.1315600000000003</v>
      </c>
      <c r="Q86" s="38">
        <f t="shared" si="18"/>
        <v>2.8695900000000001</v>
      </c>
      <c r="R86" s="38">
        <f t="shared" si="19"/>
        <v>3.7010700000000001</v>
      </c>
      <c r="S86" s="38">
        <f t="shared" si="20"/>
        <v>0.59778000000000009</v>
      </c>
      <c r="T86" s="38">
        <f t="shared" si="26"/>
        <v>12.3</v>
      </c>
    </row>
    <row r="87" spans="1:20">
      <c r="A87" s="8" t="s">
        <v>129</v>
      </c>
      <c r="B87" s="203">
        <v>12.3</v>
      </c>
      <c r="C87" s="203">
        <v>12.3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5.1315600000000003</v>
      </c>
      <c r="J87" s="22">
        <f t="shared" si="22"/>
        <v>2.8695900000000001</v>
      </c>
      <c r="K87" s="22">
        <f t="shared" si="23"/>
        <v>3.7010700000000001</v>
      </c>
      <c r="L87" s="22">
        <f t="shared" si="24"/>
        <v>0.59778000000000009</v>
      </c>
      <c r="M87" s="156">
        <f t="shared" si="25"/>
        <v>12.3</v>
      </c>
      <c r="N87" s="23"/>
      <c r="P87" s="38">
        <f t="shared" si="17"/>
        <v>5.1315600000000003</v>
      </c>
      <c r="Q87" s="38">
        <f t="shared" si="18"/>
        <v>2.8695900000000001</v>
      </c>
      <c r="R87" s="38">
        <f t="shared" si="19"/>
        <v>3.7010700000000001</v>
      </c>
      <c r="S87" s="38">
        <f t="shared" si="20"/>
        <v>0.59778000000000009</v>
      </c>
      <c r="T87" s="38">
        <f t="shared" si="26"/>
        <v>12.3</v>
      </c>
    </row>
    <row r="88" spans="1:20">
      <c r="A88" s="8" t="s">
        <v>130</v>
      </c>
      <c r="B88" s="203">
        <v>12.3</v>
      </c>
      <c r="C88" s="203">
        <v>12.3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5.1315600000000003</v>
      </c>
      <c r="J88" s="22">
        <f t="shared" si="22"/>
        <v>2.8695900000000001</v>
      </c>
      <c r="K88" s="22">
        <f t="shared" si="23"/>
        <v>3.7010700000000001</v>
      </c>
      <c r="L88" s="22">
        <f t="shared" si="24"/>
        <v>0.59778000000000009</v>
      </c>
      <c r="M88" s="156">
        <f t="shared" si="25"/>
        <v>12.3</v>
      </c>
      <c r="N88" s="23"/>
      <c r="P88" s="38">
        <f t="shared" si="17"/>
        <v>5.1315600000000003</v>
      </c>
      <c r="Q88" s="38">
        <f t="shared" si="18"/>
        <v>2.8695900000000001</v>
      </c>
      <c r="R88" s="38">
        <f t="shared" si="19"/>
        <v>3.7010700000000001</v>
      </c>
      <c r="S88" s="38">
        <f t="shared" si="20"/>
        <v>0.59778000000000009</v>
      </c>
      <c r="T88" s="38">
        <f t="shared" si="26"/>
        <v>12.3</v>
      </c>
    </row>
    <row r="89" spans="1:20">
      <c r="A89" s="8" t="s">
        <v>131</v>
      </c>
      <c r="B89" s="203">
        <v>12.3</v>
      </c>
      <c r="C89" s="203">
        <v>12.3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5.1315600000000003</v>
      </c>
      <c r="J89" s="22">
        <f t="shared" si="22"/>
        <v>2.8695900000000001</v>
      </c>
      <c r="K89" s="22">
        <f t="shared" si="23"/>
        <v>3.7010700000000001</v>
      </c>
      <c r="L89" s="22">
        <f t="shared" si="24"/>
        <v>0.59778000000000009</v>
      </c>
      <c r="M89" s="156">
        <f t="shared" si="25"/>
        <v>12.3</v>
      </c>
      <c r="N89" s="23"/>
      <c r="P89" s="38">
        <f t="shared" si="17"/>
        <v>5.1315600000000003</v>
      </c>
      <c r="Q89" s="38">
        <f t="shared" si="18"/>
        <v>2.8695900000000001</v>
      </c>
      <c r="R89" s="38">
        <f t="shared" si="19"/>
        <v>3.7010700000000001</v>
      </c>
      <c r="S89" s="38">
        <f t="shared" si="20"/>
        <v>0.59778000000000009</v>
      </c>
      <c r="T89" s="38">
        <f t="shared" si="26"/>
        <v>12.3</v>
      </c>
    </row>
    <row r="90" spans="1:20">
      <c r="A90" s="8" t="s">
        <v>132</v>
      </c>
      <c r="B90" s="203">
        <v>12.3</v>
      </c>
      <c r="C90" s="203">
        <v>12.3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5.1315600000000003</v>
      </c>
      <c r="J90" s="22">
        <f t="shared" si="22"/>
        <v>2.8695900000000001</v>
      </c>
      <c r="K90" s="22">
        <f t="shared" si="23"/>
        <v>3.7010700000000001</v>
      </c>
      <c r="L90" s="22">
        <f t="shared" si="24"/>
        <v>0.59778000000000009</v>
      </c>
      <c r="M90" s="156">
        <f t="shared" si="25"/>
        <v>12.3</v>
      </c>
      <c r="N90" s="23"/>
      <c r="P90" s="38">
        <f t="shared" si="17"/>
        <v>5.1315600000000003</v>
      </c>
      <c r="Q90" s="38">
        <f t="shared" si="18"/>
        <v>2.8695900000000001</v>
      </c>
      <c r="R90" s="38">
        <f t="shared" si="19"/>
        <v>3.7010700000000001</v>
      </c>
      <c r="S90" s="38">
        <f t="shared" si="20"/>
        <v>0.59778000000000009</v>
      </c>
      <c r="T90" s="38">
        <f t="shared" si="26"/>
        <v>12.3</v>
      </c>
    </row>
    <row r="91" spans="1:20">
      <c r="A91" s="8" t="s">
        <v>133</v>
      </c>
      <c r="B91" s="203">
        <v>12.3</v>
      </c>
      <c r="C91" s="203">
        <v>12.3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5.1315600000000003</v>
      </c>
      <c r="J91" s="22">
        <f t="shared" si="22"/>
        <v>2.8695900000000001</v>
      </c>
      <c r="K91" s="22">
        <f t="shared" si="23"/>
        <v>3.7010700000000001</v>
      </c>
      <c r="L91" s="22">
        <f t="shared" si="24"/>
        <v>0.59778000000000009</v>
      </c>
      <c r="M91" s="156">
        <f t="shared" si="25"/>
        <v>12.3</v>
      </c>
      <c r="N91" s="23"/>
      <c r="P91" s="38">
        <f t="shared" si="17"/>
        <v>5.1315600000000003</v>
      </c>
      <c r="Q91" s="38">
        <f t="shared" si="18"/>
        <v>2.8695900000000001</v>
      </c>
      <c r="R91" s="38">
        <f t="shared" si="19"/>
        <v>3.7010700000000001</v>
      </c>
      <c r="S91" s="38">
        <f t="shared" si="20"/>
        <v>0.59778000000000009</v>
      </c>
      <c r="T91" s="38">
        <f t="shared" si="26"/>
        <v>12.3</v>
      </c>
    </row>
    <row r="92" spans="1:20">
      <c r="A92" s="8" t="s">
        <v>134</v>
      </c>
      <c r="B92" s="203">
        <v>12.3</v>
      </c>
      <c r="C92" s="203">
        <v>12.3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5.1315600000000003</v>
      </c>
      <c r="J92" s="22">
        <f t="shared" si="22"/>
        <v>2.8695900000000001</v>
      </c>
      <c r="K92" s="22">
        <f t="shared" si="23"/>
        <v>3.7010700000000001</v>
      </c>
      <c r="L92" s="22">
        <f t="shared" si="24"/>
        <v>0.59778000000000009</v>
      </c>
      <c r="M92" s="156">
        <f t="shared" si="25"/>
        <v>12.3</v>
      </c>
      <c r="N92" s="23"/>
      <c r="P92" s="38">
        <f t="shared" si="17"/>
        <v>5.1315600000000003</v>
      </c>
      <c r="Q92" s="38">
        <f t="shared" si="18"/>
        <v>2.8695900000000001</v>
      </c>
      <c r="R92" s="38">
        <f t="shared" si="19"/>
        <v>3.7010700000000001</v>
      </c>
      <c r="S92" s="38">
        <f t="shared" si="20"/>
        <v>0.59778000000000009</v>
      </c>
      <c r="T92" s="38">
        <f t="shared" si="26"/>
        <v>12.3</v>
      </c>
    </row>
    <row r="93" spans="1:20">
      <c r="A93" s="8" t="s">
        <v>135</v>
      </c>
      <c r="B93" s="203">
        <v>12.3</v>
      </c>
      <c r="C93" s="203">
        <v>12.3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5.1315600000000003</v>
      </c>
      <c r="J93" s="22">
        <f t="shared" si="22"/>
        <v>2.8695900000000001</v>
      </c>
      <c r="K93" s="22">
        <f t="shared" si="23"/>
        <v>3.7010700000000001</v>
      </c>
      <c r="L93" s="22">
        <f t="shared" si="24"/>
        <v>0.59778000000000009</v>
      </c>
      <c r="M93" s="156">
        <f t="shared" si="25"/>
        <v>12.3</v>
      </c>
      <c r="N93" s="23"/>
      <c r="P93" s="38">
        <f t="shared" si="17"/>
        <v>5.1315600000000003</v>
      </c>
      <c r="Q93" s="38">
        <f t="shared" si="18"/>
        <v>2.8695900000000001</v>
      </c>
      <c r="R93" s="38">
        <f t="shared" si="19"/>
        <v>3.7010700000000001</v>
      </c>
      <c r="S93" s="38">
        <f t="shared" si="20"/>
        <v>0.59778000000000009</v>
      </c>
      <c r="T93" s="38">
        <f t="shared" si="26"/>
        <v>12.3</v>
      </c>
    </row>
    <row r="94" spans="1:20">
      <c r="A94" s="8" t="s">
        <v>136</v>
      </c>
      <c r="B94" s="203">
        <v>12.3</v>
      </c>
      <c r="C94" s="203">
        <v>12.3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5.1315600000000003</v>
      </c>
      <c r="J94" s="22">
        <f t="shared" si="22"/>
        <v>2.8695900000000001</v>
      </c>
      <c r="K94" s="22">
        <f t="shared" si="23"/>
        <v>3.7010700000000001</v>
      </c>
      <c r="L94" s="22">
        <f t="shared" si="24"/>
        <v>0.59778000000000009</v>
      </c>
      <c r="M94" s="156">
        <f t="shared" si="25"/>
        <v>12.3</v>
      </c>
      <c r="N94" s="23"/>
      <c r="P94" s="38">
        <f t="shared" si="17"/>
        <v>5.1315600000000003</v>
      </c>
      <c r="Q94" s="38">
        <f t="shared" si="18"/>
        <v>2.8695900000000001</v>
      </c>
      <c r="R94" s="38">
        <f t="shared" si="19"/>
        <v>3.7010700000000001</v>
      </c>
      <c r="S94" s="38">
        <f t="shared" si="20"/>
        <v>0.59778000000000009</v>
      </c>
      <c r="T94" s="38">
        <f t="shared" si="26"/>
        <v>12.3</v>
      </c>
    </row>
    <row r="95" spans="1:20">
      <c r="A95" s="8" t="s">
        <v>137</v>
      </c>
      <c r="B95" s="203">
        <v>12.3</v>
      </c>
      <c r="C95" s="203">
        <v>12.3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5.1315600000000003</v>
      </c>
      <c r="J95" s="22">
        <f t="shared" si="22"/>
        <v>2.8695900000000001</v>
      </c>
      <c r="K95" s="22">
        <f t="shared" si="23"/>
        <v>3.7010700000000001</v>
      </c>
      <c r="L95" s="22">
        <f t="shared" si="24"/>
        <v>0.59778000000000009</v>
      </c>
      <c r="M95" s="156">
        <f t="shared" si="25"/>
        <v>12.3</v>
      </c>
      <c r="N95" s="23"/>
      <c r="P95" s="38">
        <f t="shared" si="17"/>
        <v>5.1315600000000003</v>
      </c>
      <c r="Q95" s="38">
        <f t="shared" si="18"/>
        <v>2.8695900000000001</v>
      </c>
      <c r="R95" s="38">
        <f t="shared" si="19"/>
        <v>3.7010700000000001</v>
      </c>
      <c r="S95" s="38">
        <f t="shared" si="20"/>
        <v>0.59778000000000009</v>
      </c>
      <c r="T95" s="38">
        <f t="shared" si="26"/>
        <v>12.3</v>
      </c>
    </row>
    <row r="96" spans="1:20">
      <c r="A96" s="8" t="s">
        <v>138</v>
      </c>
      <c r="B96" s="203">
        <v>12.3</v>
      </c>
      <c r="C96" s="203">
        <v>12.3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5.1315600000000003</v>
      </c>
      <c r="J96" s="22">
        <f t="shared" si="22"/>
        <v>2.8695900000000001</v>
      </c>
      <c r="K96" s="22">
        <f t="shared" si="23"/>
        <v>3.7010700000000001</v>
      </c>
      <c r="L96" s="22">
        <f t="shared" si="24"/>
        <v>0.59778000000000009</v>
      </c>
      <c r="M96" s="156">
        <f t="shared" si="25"/>
        <v>12.3</v>
      </c>
      <c r="N96" s="23"/>
      <c r="P96" s="38">
        <f t="shared" si="17"/>
        <v>5.1315600000000003</v>
      </c>
      <c r="Q96" s="38">
        <f t="shared" si="18"/>
        <v>2.8695900000000001</v>
      </c>
      <c r="R96" s="38">
        <f t="shared" si="19"/>
        <v>3.7010700000000001</v>
      </c>
      <c r="S96" s="38">
        <f t="shared" si="20"/>
        <v>0.59778000000000009</v>
      </c>
      <c r="T96" s="38">
        <f t="shared" si="26"/>
        <v>12.3</v>
      </c>
    </row>
    <row r="97" spans="1:23">
      <c r="A97" s="8" t="s">
        <v>139</v>
      </c>
      <c r="B97" s="203">
        <v>12.3</v>
      </c>
      <c r="C97" s="203">
        <v>12.3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5.1315600000000003</v>
      </c>
      <c r="J97" s="22">
        <f t="shared" si="22"/>
        <v>2.8695900000000001</v>
      </c>
      <c r="K97" s="22">
        <f t="shared" si="23"/>
        <v>3.7010700000000001</v>
      </c>
      <c r="L97" s="22">
        <f t="shared" si="24"/>
        <v>0.59778000000000009</v>
      </c>
      <c r="M97" s="156">
        <f t="shared" si="25"/>
        <v>12.3</v>
      </c>
      <c r="N97" s="23"/>
      <c r="P97" s="38">
        <f t="shared" si="17"/>
        <v>5.1315600000000003</v>
      </c>
      <c r="Q97" s="38">
        <f t="shared" si="18"/>
        <v>2.8695900000000001</v>
      </c>
      <c r="R97" s="38">
        <f t="shared" si="19"/>
        <v>3.7010700000000001</v>
      </c>
      <c r="S97" s="38">
        <f t="shared" si="20"/>
        <v>0.59778000000000009</v>
      </c>
      <c r="T97" s="38">
        <f t="shared" si="26"/>
        <v>12.3</v>
      </c>
    </row>
    <row r="98" spans="1:23" ht="15.75" thickBot="1">
      <c r="A98" s="8" t="s">
        <v>140</v>
      </c>
      <c r="B98" s="203">
        <v>12.3</v>
      </c>
      <c r="C98" s="203">
        <v>12.3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5.1315600000000003</v>
      </c>
      <c r="J98" s="22">
        <f t="shared" si="22"/>
        <v>2.8695900000000001</v>
      </c>
      <c r="K98" s="22">
        <f t="shared" si="23"/>
        <v>3.7010700000000001</v>
      </c>
      <c r="L98" s="22">
        <f t="shared" si="24"/>
        <v>0.59778000000000009</v>
      </c>
      <c r="M98" s="156">
        <f t="shared" si="25"/>
        <v>12.3</v>
      </c>
      <c r="N98" s="23"/>
      <c r="P98" s="38">
        <f t="shared" si="17"/>
        <v>5.1315600000000003</v>
      </c>
      <c r="Q98" s="38">
        <f t="shared" si="18"/>
        <v>2.8695900000000001</v>
      </c>
      <c r="R98" s="38">
        <f t="shared" si="19"/>
        <v>3.7010700000000001</v>
      </c>
      <c r="S98" s="38">
        <f t="shared" si="20"/>
        <v>0.59778000000000009</v>
      </c>
      <c r="T98" s="38">
        <f t="shared" si="26"/>
        <v>12.3</v>
      </c>
    </row>
    <row r="99" spans="1:23" ht="15.75" thickBot="1">
      <c r="A99" s="8" t="s">
        <v>171</v>
      </c>
      <c r="B99" s="21">
        <f t="shared" ref="B99:H99" si="27">SUM(B3:B98)/4000</f>
        <v>0.29519999999999946</v>
      </c>
      <c r="C99" s="21">
        <f t="shared" si="27"/>
        <v>0.29519999999999946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0.12315743999999983</v>
      </c>
      <c r="J99" s="157">
        <f t="shared" ref="J99:L99" si="28">SUM(J3:J98)/4000</f>
        <v>6.8870159999999916E-2</v>
      </c>
      <c r="K99" s="157">
        <f t="shared" si="28"/>
        <v>8.8825680000000004E-2</v>
      </c>
      <c r="L99" s="157">
        <f t="shared" si="28"/>
        <v>1.4346720000000004E-2</v>
      </c>
      <c r="M99" s="158">
        <f>SUM(M3:M98)/4000</f>
        <v>0.29519999999999946</v>
      </c>
      <c r="N99" s="24"/>
      <c r="P99" s="38">
        <f>SUM(P3:P98)/4000</f>
        <v>0.12315743999999983</v>
      </c>
      <c r="Q99" s="38">
        <f t="shared" ref="Q99:S99" si="29">SUM(Q3:Q98)/4000</f>
        <v>6.8870159999999916E-2</v>
      </c>
      <c r="R99" s="38">
        <f t="shared" si="29"/>
        <v>8.8825680000000004E-2</v>
      </c>
      <c r="S99" s="38">
        <f t="shared" si="29"/>
        <v>1.4346720000000004E-2</v>
      </c>
      <c r="T99" s="38">
        <f t="shared" si="26"/>
        <v>0.29519999999999974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T87" activePane="bottomRight" state="frozen"/>
      <selection sqref="A1:D35"/>
      <selection pane="topRight" sqref="A1:D35"/>
      <selection pane="bottomLeft" sqref="A1:D35"/>
      <selection pane="bottomRight" activeCell="W99" sqref="W99:AD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30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30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45637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587</v>
      </c>
      <c r="Z2" t="s">
        <v>537</v>
      </c>
      <c r="AA2" t="s">
        <v>437</v>
      </c>
      <c r="AB2" t="s">
        <v>334</v>
      </c>
      <c r="AC2" t="s">
        <v>538</v>
      </c>
      <c r="AD2" t="s">
        <v>265</v>
      </c>
    </row>
    <row r="3" spans="1:30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1.54</v>
      </c>
      <c r="I3" s="54">
        <v>0</v>
      </c>
      <c r="J3" s="54">
        <v>122.13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-12</v>
      </c>
      <c r="R3" s="54">
        <v>0</v>
      </c>
      <c r="S3" s="73">
        <v>0</v>
      </c>
      <c r="U3" s="74">
        <v>-12</v>
      </c>
      <c r="V3" s="75">
        <v>123.67</v>
      </c>
      <c r="W3">
        <v>0</v>
      </c>
      <c r="X3">
        <v>0</v>
      </c>
      <c r="Y3">
        <v>0.19</v>
      </c>
      <c r="Z3">
        <v>1.06</v>
      </c>
      <c r="AA3">
        <v>-12</v>
      </c>
      <c r="AB3">
        <v>0</v>
      </c>
      <c r="AC3">
        <v>0.28999999999999998</v>
      </c>
      <c r="AD3">
        <v>122.13</v>
      </c>
    </row>
    <row r="4" spans="1:30">
      <c r="A4" s="113" t="s">
        <v>536</v>
      </c>
      <c r="D4" t="s">
        <v>437</v>
      </c>
      <c r="F4" t="s">
        <v>436</v>
      </c>
      <c r="G4" t="s">
        <v>46</v>
      </c>
      <c r="H4" s="74">
        <v>1.54</v>
      </c>
      <c r="I4" s="47">
        <v>0</v>
      </c>
      <c r="J4" s="47">
        <v>85.59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-12</v>
      </c>
      <c r="R4" s="47">
        <v>0</v>
      </c>
      <c r="S4" s="75">
        <v>0</v>
      </c>
      <c r="U4" s="74">
        <v>-12</v>
      </c>
      <c r="V4" s="75">
        <v>87.13</v>
      </c>
      <c r="W4">
        <v>0</v>
      </c>
      <c r="X4">
        <v>0</v>
      </c>
      <c r="Y4">
        <v>0.19</v>
      </c>
      <c r="Z4">
        <v>1.06</v>
      </c>
      <c r="AA4">
        <v>-12</v>
      </c>
      <c r="AB4">
        <v>0</v>
      </c>
      <c r="AC4">
        <v>0.28999999999999998</v>
      </c>
      <c r="AD4">
        <v>85.59</v>
      </c>
    </row>
    <row r="5" spans="1:30">
      <c r="A5" s="113" t="s">
        <v>537</v>
      </c>
      <c r="G5" t="s">
        <v>47</v>
      </c>
      <c r="H5" s="74">
        <v>1.54</v>
      </c>
      <c r="I5" s="47">
        <v>0</v>
      </c>
      <c r="J5" s="47">
        <v>54.82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-12</v>
      </c>
      <c r="R5" s="47">
        <v>0</v>
      </c>
      <c r="S5" s="75">
        <v>0</v>
      </c>
      <c r="U5" s="74">
        <v>-12</v>
      </c>
      <c r="V5" s="75">
        <v>56.36</v>
      </c>
      <c r="W5">
        <v>0</v>
      </c>
      <c r="X5">
        <v>0</v>
      </c>
      <c r="Y5">
        <v>0.19</v>
      </c>
      <c r="Z5">
        <v>1.06</v>
      </c>
      <c r="AA5">
        <v>-12</v>
      </c>
      <c r="AB5">
        <v>0</v>
      </c>
      <c r="AC5">
        <v>0.28999999999999998</v>
      </c>
      <c r="AD5">
        <v>54.82</v>
      </c>
    </row>
    <row r="6" spans="1:30">
      <c r="A6" t="s">
        <v>538</v>
      </c>
      <c r="G6" t="s">
        <v>48</v>
      </c>
      <c r="H6" s="74">
        <v>1.54</v>
      </c>
      <c r="I6" s="47">
        <v>0</v>
      </c>
      <c r="J6" s="47">
        <v>49.05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-12</v>
      </c>
      <c r="R6" s="47">
        <v>0</v>
      </c>
      <c r="S6" s="75">
        <v>0</v>
      </c>
      <c r="U6" s="74">
        <v>-12</v>
      </c>
      <c r="V6" s="75">
        <v>50.59</v>
      </c>
      <c r="W6">
        <v>0</v>
      </c>
      <c r="X6">
        <v>0</v>
      </c>
      <c r="Y6">
        <v>0.19</v>
      </c>
      <c r="Z6">
        <v>1.06</v>
      </c>
      <c r="AA6">
        <v>-12</v>
      </c>
      <c r="AB6">
        <v>0</v>
      </c>
      <c r="AC6">
        <v>0.28999999999999998</v>
      </c>
      <c r="AD6">
        <v>49.05</v>
      </c>
    </row>
    <row r="7" spans="1:30">
      <c r="A7" t="s">
        <v>587</v>
      </c>
      <c r="G7" t="s">
        <v>49</v>
      </c>
      <c r="H7" s="74">
        <v>1.54</v>
      </c>
      <c r="I7" s="47">
        <v>0</v>
      </c>
      <c r="J7" s="47">
        <v>25.96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-15</v>
      </c>
      <c r="R7" s="47">
        <v>0</v>
      </c>
      <c r="S7" s="75">
        <v>0</v>
      </c>
      <c r="U7" s="74">
        <v>-15</v>
      </c>
      <c r="V7" s="75">
        <v>27.5</v>
      </c>
      <c r="W7">
        <v>0</v>
      </c>
      <c r="X7">
        <v>0</v>
      </c>
      <c r="Y7">
        <v>0.19</v>
      </c>
      <c r="Z7">
        <v>1.06</v>
      </c>
      <c r="AA7">
        <v>-15</v>
      </c>
      <c r="AB7">
        <v>0</v>
      </c>
      <c r="AC7">
        <v>0.28999999999999998</v>
      </c>
      <c r="AD7">
        <v>25.96</v>
      </c>
    </row>
    <row r="8" spans="1:30">
      <c r="G8" t="s">
        <v>50</v>
      </c>
      <c r="H8" s="74">
        <v>1.54</v>
      </c>
      <c r="I8" s="47">
        <v>0</v>
      </c>
      <c r="J8" s="47">
        <v>8.65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-15</v>
      </c>
      <c r="R8" s="47">
        <v>0</v>
      </c>
      <c r="S8" s="75">
        <v>0</v>
      </c>
      <c r="U8" s="74">
        <v>-15</v>
      </c>
      <c r="V8" s="75">
        <v>10.19</v>
      </c>
      <c r="W8">
        <v>0</v>
      </c>
      <c r="X8">
        <v>0</v>
      </c>
      <c r="Y8">
        <v>0.19</v>
      </c>
      <c r="Z8">
        <v>1.06</v>
      </c>
      <c r="AA8">
        <v>-15</v>
      </c>
      <c r="AB8">
        <v>0</v>
      </c>
      <c r="AC8">
        <v>0.28999999999999998</v>
      </c>
      <c r="AD8">
        <v>8.65</v>
      </c>
    </row>
    <row r="9" spans="1:30">
      <c r="G9" t="s">
        <v>51</v>
      </c>
      <c r="H9" s="74">
        <v>1.54</v>
      </c>
      <c r="I9" s="47">
        <v>0</v>
      </c>
      <c r="J9" s="47">
        <v>1.92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-15</v>
      </c>
      <c r="R9" s="47">
        <v>0</v>
      </c>
      <c r="S9" s="75">
        <v>0</v>
      </c>
      <c r="U9" s="74">
        <v>-15</v>
      </c>
      <c r="V9" s="75">
        <v>3.46</v>
      </c>
      <c r="W9">
        <v>0</v>
      </c>
      <c r="X9">
        <v>0</v>
      </c>
      <c r="Y9">
        <v>0.19</v>
      </c>
      <c r="Z9">
        <v>1.06</v>
      </c>
      <c r="AA9">
        <v>-15</v>
      </c>
      <c r="AB9">
        <v>0</v>
      </c>
      <c r="AC9">
        <v>0.28999999999999998</v>
      </c>
      <c r="AD9">
        <v>1.92</v>
      </c>
    </row>
    <row r="10" spans="1:30">
      <c r="G10" t="s">
        <v>52</v>
      </c>
      <c r="H10" s="74">
        <v>1.54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-9</v>
      </c>
      <c r="P10" s="47">
        <v>0</v>
      </c>
      <c r="Q10" s="47">
        <v>-15</v>
      </c>
      <c r="R10" s="47">
        <v>0</v>
      </c>
      <c r="S10" s="75">
        <v>0</v>
      </c>
      <c r="U10" s="74">
        <v>-24</v>
      </c>
      <c r="V10" s="75">
        <v>1.54</v>
      </c>
      <c r="W10">
        <v>0</v>
      </c>
      <c r="X10">
        <v>-9</v>
      </c>
      <c r="Y10">
        <v>0.19</v>
      </c>
      <c r="Z10">
        <v>1.06</v>
      </c>
      <c r="AA10">
        <v>-15</v>
      </c>
      <c r="AB10">
        <v>0</v>
      </c>
      <c r="AC10">
        <v>0.28999999999999998</v>
      </c>
      <c r="AD10">
        <v>0</v>
      </c>
    </row>
    <row r="11" spans="1:30">
      <c r="G11" t="s">
        <v>53</v>
      </c>
      <c r="H11" s="74">
        <v>1.35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-29</v>
      </c>
      <c r="P11" s="47">
        <v>0</v>
      </c>
      <c r="Q11" s="47">
        <v>-17</v>
      </c>
      <c r="R11" s="47">
        <v>0</v>
      </c>
      <c r="S11" s="75">
        <v>0</v>
      </c>
      <c r="U11" s="74">
        <v>-46</v>
      </c>
      <c r="V11" s="75">
        <v>1.35</v>
      </c>
      <c r="W11">
        <v>0</v>
      </c>
      <c r="X11">
        <v>-29</v>
      </c>
      <c r="Y11">
        <v>0.19</v>
      </c>
      <c r="Z11">
        <v>0.87</v>
      </c>
      <c r="AA11">
        <v>-17</v>
      </c>
      <c r="AB11">
        <v>0</v>
      </c>
      <c r="AC11">
        <v>0.28999999999999998</v>
      </c>
      <c r="AD11">
        <v>0</v>
      </c>
    </row>
    <row r="12" spans="1:30">
      <c r="G12" t="s">
        <v>54</v>
      </c>
      <c r="H12" s="74">
        <v>1.35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-44</v>
      </c>
      <c r="P12" s="47">
        <v>0</v>
      </c>
      <c r="Q12" s="47">
        <v>-17</v>
      </c>
      <c r="R12" s="47">
        <v>0</v>
      </c>
      <c r="S12" s="75">
        <v>0</v>
      </c>
      <c r="U12" s="74">
        <v>-61</v>
      </c>
      <c r="V12" s="75">
        <v>1.35</v>
      </c>
      <c r="W12">
        <v>0</v>
      </c>
      <c r="X12">
        <v>-44</v>
      </c>
      <c r="Y12">
        <v>0.19</v>
      </c>
      <c r="Z12">
        <v>0.87</v>
      </c>
      <c r="AA12">
        <v>-17</v>
      </c>
      <c r="AB12">
        <v>0</v>
      </c>
      <c r="AC12">
        <v>0.28999999999999998</v>
      </c>
      <c r="AD12">
        <v>0</v>
      </c>
    </row>
    <row r="13" spans="1:30">
      <c r="G13" t="s">
        <v>55</v>
      </c>
      <c r="H13" s="74">
        <v>1.35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-69</v>
      </c>
      <c r="P13" s="47">
        <v>0</v>
      </c>
      <c r="Q13" s="47">
        <v>-17</v>
      </c>
      <c r="R13" s="47">
        <v>0</v>
      </c>
      <c r="S13" s="75">
        <v>0</v>
      </c>
      <c r="U13" s="74">
        <v>-86</v>
      </c>
      <c r="V13" s="75">
        <v>1.35</v>
      </c>
      <c r="W13">
        <v>0</v>
      </c>
      <c r="X13">
        <v>-69</v>
      </c>
      <c r="Y13">
        <v>0.19</v>
      </c>
      <c r="Z13">
        <v>0.87</v>
      </c>
      <c r="AA13">
        <v>-17</v>
      </c>
      <c r="AB13">
        <v>0</v>
      </c>
      <c r="AC13">
        <v>0.28999999999999998</v>
      </c>
      <c r="AD13">
        <v>0</v>
      </c>
    </row>
    <row r="14" spans="1:30">
      <c r="G14" t="s">
        <v>56</v>
      </c>
      <c r="H14" s="74">
        <v>1.35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-74</v>
      </c>
      <c r="P14" s="47">
        <v>0</v>
      </c>
      <c r="Q14" s="47">
        <v>-17</v>
      </c>
      <c r="R14" s="47">
        <v>0</v>
      </c>
      <c r="S14" s="75">
        <v>0</v>
      </c>
      <c r="U14" s="74">
        <v>-91</v>
      </c>
      <c r="V14" s="75">
        <v>1.35</v>
      </c>
      <c r="W14">
        <v>0</v>
      </c>
      <c r="X14">
        <v>-74</v>
      </c>
      <c r="Y14">
        <v>0.19</v>
      </c>
      <c r="Z14">
        <v>0.87</v>
      </c>
      <c r="AA14">
        <v>-17</v>
      </c>
      <c r="AB14">
        <v>0</v>
      </c>
      <c r="AC14">
        <v>0.28999999999999998</v>
      </c>
      <c r="AD14">
        <v>0</v>
      </c>
    </row>
    <row r="15" spans="1:30">
      <c r="G15" t="s">
        <v>57</v>
      </c>
      <c r="H15" s="74">
        <v>1.35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-74</v>
      </c>
      <c r="P15" s="47">
        <v>0</v>
      </c>
      <c r="Q15" s="47">
        <v>-17</v>
      </c>
      <c r="R15" s="47">
        <v>0</v>
      </c>
      <c r="S15" s="75">
        <v>0</v>
      </c>
      <c r="U15" s="74">
        <v>-91</v>
      </c>
      <c r="V15" s="75">
        <v>1.35</v>
      </c>
      <c r="W15">
        <v>0</v>
      </c>
      <c r="X15">
        <v>-74</v>
      </c>
      <c r="Y15">
        <v>0.19</v>
      </c>
      <c r="Z15">
        <v>0.87</v>
      </c>
      <c r="AA15">
        <v>-17</v>
      </c>
      <c r="AB15">
        <v>0</v>
      </c>
      <c r="AC15">
        <v>0.28999999999999998</v>
      </c>
      <c r="AD15">
        <v>0</v>
      </c>
    </row>
    <row r="16" spans="1:30">
      <c r="G16" t="s">
        <v>58</v>
      </c>
      <c r="H16" s="74">
        <v>1.35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-74</v>
      </c>
      <c r="P16" s="47">
        <v>0</v>
      </c>
      <c r="Q16" s="47">
        <v>-17</v>
      </c>
      <c r="R16" s="47">
        <v>0</v>
      </c>
      <c r="S16" s="75">
        <v>0</v>
      </c>
      <c r="U16" s="74">
        <v>-91</v>
      </c>
      <c r="V16" s="75">
        <v>1.35</v>
      </c>
      <c r="W16">
        <v>0</v>
      </c>
      <c r="X16">
        <v>-74</v>
      </c>
      <c r="Y16">
        <v>0.19</v>
      </c>
      <c r="Z16">
        <v>0.87</v>
      </c>
      <c r="AA16">
        <v>-17</v>
      </c>
      <c r="AB16">
        <v>0</v>
      </c>
      <c r="AC16">
        <v>0.28999999999999998</v>
      </c>
      <c r="AD16">
        <v>0</v>
      </c>
    </row>
    <row r="17" spans="7:30">
      <c r="G17" t="s">
        <v>59</v>
      </c>
      <c r="H17" s="74">
        <v>1.35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-79</v>
      </c>
      <c r="P17" s="47">
        <v>0</v>
      </c>
      <c r="Q17" s="47">
        <v>-17</v>
      </c>
      <c r="R17" s="47">
        <v>0</v>
      </c>
      <c r="S17" s="75">
        <v>0</v>
      </c>
      <c r="U17" s="74">
        <v>-96</v>
      </c>
      <c r="V17" s="75">
        <v>1.35</v>
      </c>
      <c r="W17">
        <v>0</v>
      </c>
      <c r="X17">
        <v>-79</v>
      </c>
      <c r="Y17">
        <v>0.19</v>
      </c>
      <c r="Z17">
        <v>0.87</v>
      </c>
      <c r="AA17">
        <v>-17</v>
      </c>
      <c r="AB17">
        <v>0</v>
      </c>
      <c r="AC17">
        <v>0.28999999999999998</v>
      </c>
      <c r="AD17">
        <v>0</v>
      </c>
    </row>
    <row r="18" spans="7:30">
      <c r="G18" t="s">
        <v>60</v>
      </c>
      <c r="H18" s="74">
        <v>1.35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-79</v>
      </c>
      <c r="P18" s="47">
        <v>0</v>
      </c>
      <c r="Q18" s="47">
        <v>-17</v>
      </c>
      <c r="R18" s="47">
        <v>0</v>
      </c>
      <c r="S18" s="75">
        <v>0</v>
      </c>
      <c r="U18" s="74">
        <v>-96</v>
      </c>
      <c r="V18" s="75">
        <v>1.35</v>
      </c>
      <c r="W18">
        <v>0</v>
      </c>
      <c r="X18">
        <v>-79</v>
      </c>
      <c r="Y18">
        <v>0.19</v>
      </c>
      <c r="Z18">
        <v>0.87</v>
      </c>
      <c r="AA18">
        <v>-17</v>
      </c>
      <c r="AB18">
        <v>0</v>
      </c>
      <c r="AC18">
        <v>0.28999999999999998</v>
      </c>
      <c r="AD18">
        <v>0</v>
      </c>
    </row>
    <row r="19" spans="7:30">
      <c r="G19" t="s">
        <v>61</v>
      </c>
      <c r="H19" s="74">
        <v>1.35</v>
      </c>
      <c r="I19" s="47">
        <v>0</v>
      </c>
      <c r="J19" s="47">
        <v>0</v>
      </c>
      <c r="K19" s="47">
        <v>0</v>
      </c>
      <c r="L19" s="47">
        <v>0</v>
      </c>
      <c r="M19" s="75">
        <v>1.54</v>
      </c>
      <c r="N19" s="74">
        <v>0</v>
      </c>
      <c r="O19" s="47">
        <v>-64</v>
      </c>
      <c r="P19" s="47">
        <v>0</v>
      </c>
      <c r="Q19" s="47">
        <v>-17</v>
      </c>
      <c r="R19" s="47">
        <v>0</v>
      </c>
      <c r="S19" s="75">
        <v>0</v>
      </c>
      <c r="U19" s="74">
        <v>-81</v>
      </c>
      <c r="V19" s="75">
        <v>2.89</v>
      </c>
      <c r="W19">
        <v>0</v>
      </c>
      <c r="X19">
        <v>-64</v>
      </c>
      <c r="Y19">
        <v>0.19</v>
      </c>
      <c r="Z19">
        <v>0.87</v>
      </c>
      <c r="AA19">
        <v>-17</v>
      </c>
      <c r="AB19">
        <v>1.54</v>
      </c>
      <c r="AC19">
        <v>0.28999999999999998</v>
      </c>
      <c r="AD19">
        <v>0</v>
      </c>
    </row>
    <row r="20" spans="7:30">
      <c r="G20" t="s">
        <v>62</v>
      </c>
      <c r="H20" s="74">
        <v>1.35</v>
      </c>
      <c r="I20" s="47">
        <v>0</v>
      </c>
      <c r="J20" s="47">
        <v>0</v>
      </c>
      <c r="K20" s="47">
        <v>0</v>
      </c>
      <c r="L20" s="47">
        <v>0</v>
      </c>
      <c r="M20" s="75">
        <v>2.69</v>
      </c>
      <c r="N20" s="74">
        <v>0</v>
      </c>
      <c r="O20" s="47">
        <v>-54</v>
      </c>
      <c r="P20" s="47">
        <v>0</v>
      </c>
      <c r="Q20" s="47">
        <v>-17</v>
      </c>
      <c r="R20" s="47">
        <v>0</v>
      </c>
      <c r="S20" s="75">
        <v>0</v>
      </c>
      <c r="U20" s="74">
        <v>-71</v>
      </c>
      <c r="V20" s="75">
        <v>4.04</v>
      </c>
      <c r="W20">
        <v>0</v>
      </c>
      <c r="X20">
        <v>-54</v>
      </c>
      <c r="Y20">
        <v>0.19</v>
      </c>
      <c r="Z20">
        <v>0.87</v>
      </c>
      <c r="AA20">
        <v>-17</v>
      </c>
      <c r="AB20">
        <v>2.69</v>
      </c>
      <c r="AC20">
        <v>0.28999999999999998</v>
      </c>
      <c r="AD20">
        <v>0</v>
      </c>
    </row>
    <row r="21" spans="7:30">
      <c r="G21" t="s">
        <v>63</v>
      </c>
      <c r="H21" s="74">
        <v>1.35</v>
      </c>
      <c r="I21" s="47">
        <v>0</v>
      </c>
      <c r="J21" s="47">
        <v>0</v>
      </c>
      <c r="K21" s="47">
        <v>0</v>
      </c>
      <c r="L21" s="47">
        <v>0</v>
      </c>
      <c r="M21" s="75">
        <v>6.06</v>
      </c>
      <c r="N21" s="74">
        <v>0</v>
      </c>
      <c r="O21" s="47">
        <v>-29</v>
      </c>
      <c r="P21" s="47">
        <v>0</v>
      </c>
      <c r="Q21" s="47">
        <v>-17</v>
      </c>
      <c r="R21" s="47">
        <v>0</v>
      </c>
      <c r="S21" s="75">
        <v>0</v>
      </c>
      <c r="U21" s="74">
        <v>-46</v>
      </c>
      <c r="V21" s="75">
        <v>7.41</v>
      </c>
      <c r="W21">
        <v>0</v>
      </c>
      <c r="X21">
        <v>-29</v>
      </c>
      <c r="Y21">
        <v>0.19</v>
      </c>
      <c r="Z21">
        <v>0.87</v>
      </c>
      <c r="AA21">
        <v>-17</v>
      </c>
      <c r="AB21">
        <v>6.06</v>
      </c>
      <c r="AC21">
        <v>0.28999999999999998</v>
      </c>
      <c r="AD21">
        <v>0</v>
      </c>
    </row>
    <row r="22" spans="7:30">
      <c r="G22" t="s">
        <v>64</v>
      </c>
      <c r="H22" s="74">
        <v>1.35</v>
      </c>
      <c r="I22" s="47">
        <v>0</v>
      </c>
      <c r="J22" s="47">
        <v>0</v>
      </c>
      <c r="K22" s="47">
        <v>0</v>
      </c>
      <c r="L22" s="47">
        <v>0</v>
      </c>
      <c r="M22" s="75">
        <v>4.13</v>
      </c>
      <c r="N22" s="74">
        <v>0</v>
      </c>
      <c r="O22" s="47">
        <v>-4</v>
      </c>
      <c r="P22" s="47">
        <v>0</v>
      </c>
      <c r="Q22" s="47">
        <v>-17</v>
      </c>
      <c r="R22" s="47">
        <v>0</v>
      </c>
      <c r="S22" s="75">
        <v>0</v>
      </c>
      <c r="U22" s="74">
        <v>-21</v>
      </c>
      <c r="V22" s="75">
        <v>5.48</v>
      </c>
      <c r="W22">
        <v>0</v>
      </c>
      <c r="X22">
        <v>-4</v>
      </c>
      <c r="Y22">
        <v>0.19</v>
      </c>
      <c r="Z22">
        <v>0.87</v>
      </c>
      <c r="AA22">
        <v>-17</v>
      </c>
      <c r="AB22">
        <v>4.13</v>
      </c>
      <c r="AC22">
        <v>0.28999999999999998</v>
      </c>
      <c r="AD22">
        <v>0</v>
      </c>
    </row>
    <row r="23" spans="7:30">
      <c r="G23" t="s">
        <v>65</v>
      </c>
      <c r="H23" s="74">
        <v>1.35</v>
      </c>
      <c r="I23" s="47">
        <v>0</v>
      </c>
      <c r="J23" s="47">
        <v>41.35</v>
      </c>
      <c r="K23" s="47">
        <v>0</v>
      </c>
      <c r="L23" s="47">
        <v>0</v>
      </c>
      <c r="M23" s="75">
        <v>10.48</v>
      </c>
      <c r="N23" s="74">
        <v>0</v>
      </c>
      <c r="O23" s="47">
        <v>-5</v>
      </c>
      <c r="P23" s="47">
        <v>0</v>
      </c>
      <c r="Q23" s="47">
        <v>-15</v>
      </c>
      <c r="R23" s="47">
        <v>0</v>
      </c>
      <c r="S23" s="75">
        <v>0</v>
      </c>
      <c r="U23" s="74">
        <v>-20</v>
      </c>
      <c r="V23" s="75">
        <v>53.18</v>
      </c>
      <c r="W23">
        <v>0</v>
      </c>
      <c r="X23">
        <v>-5</v>
      </c>
      <c r="Y23">
        <v>0.19</v>
      </c>
      <c r="Z23">
        <v>0.87</v>
      </c>
      <c r="AA23">
        <v>-15</v>
      </c>
      <c r="AB23">
        <v>10.48</v>
      </c>
      <c r="AC23">
        <v>0.28999999999999998</v>
      </c>
      <c r="AD23">
        <v>41.35</v>
      </c>
    </row>
    <row r="24" spans="7:30">
      <c r="G24" t="s">
        <v>66</v>
      </c>
      <c r="H24" s="74">
        <v>1.35</v>
      </c>
      <c r="I24" s="47">
        <v>0</v>
      </c>
      <c r="J24" s="47">
        <v>98.09</v>
      </c>
      <c r="K24" s="47">
        <v>0</v>
      </c>
      <c r="L24" s="47">
        <v>0</v>
      </c>
      <c r="M24" s="75">
        <v>9.0399999999999991</v>
      </c>
      <c r="N24" s="74">
        <v>0</v>
      </c>
      <c r="O24" s="47">
        <v>0</v>
      </c>
      <c r="P24" s="47">
        <v>0</v>
      </c>
      <c r="Q24" s="47">
        <v>-15</v>
      </c>
      <c r="R24" s="47">
        <v>0</v>
      </c>
      <c r="S24" s="75">
        <v>0</v>
      </c>
      <c r="U24" s="74">
        <v>-15</v>
      </c>
      <c r="V24" s="75">
        <v>108.48</v>
      </c>
      <c r="W24">
        <v>0</v>
      </c>
      <c r="X24">
        <v>0</v>
      </c>
      <c r="Y24">
        <v>0.19</v>
      </c>
      <c r="Z24">
        <v>0.87</v>
      </c>
      <c r="AA24">
        <v>-15</v>
      </c>
      <c r="AB24">
        <v>9.0399999999999991</v>
      </c>
      <c r="AC24">
        <v>0.28999999999999998</v>
      </c>
      <c r="AD24">
        <v>98.09</v>
      </c>
    </row>
    <row r="25" spans="7:30">
      <c r="G25" t="s">
        <v>67</v>
      </c>
      <c r="H25" s="74">
        <v>1.35</v>
      </c>
      <c r="I25" s="47">
        <v>0</v>
      </c>
      <c r="J25" s="47">
        <v>10.57</v>
      </c>
      <c r="K25" s="47">
        <v>0</v>
      </c>
      <c r="L25" s="47">
        <v>0</v>
      </c>
      <c r="M25" s="75">
        <v>7.79</v>
      </c>
      <c r="N25" s="74">
        <v>0</v>
      </c>
      <c r="O25" s="47">
        <v>0</v>
      </c>
      <c r="P25" s="47">
        <v>0</v>
      </c>
      <c r="Q25" s="47">
        <v>-15</v>
      </c>
      <c r="R25" s="47">
        <v>0</v>
      </c>
      <c r="S25" s="75">
        <v>0</v>
      </c>
      <c r="U25" s="74">
        <v>-15</v>
      </c>
      <c r="V25" s="75">
        <v>19.71</v>
      </c>
      <c r="W25">
        <v>0</v>
      </c>
      <c r="X25">
        <v>0</v>
      </c>
      <c r="Y25">
        <v>0.19</v>
      </c>
      <c r="Z25">
        <v>0.87</v>
      </c>
      <c r="AA25">
        <v>-15</v>
      </c>
      <c r="AB25">
        <v>7.79</v>
      </c>
      <c r="AC25">
        <v>0.28999999999999998</v>
      </c>
      <c r="AD25">
        <v>10.57</v>
      </c>
    </row>
    <row r="26" spans="7:30">
      <c r="G26" t="s">
        <v>68</v>
      </c>
      <c r="H26" s="74">
        <v>20.580000000000002</v>
      </c>
      <c r="I26" s="47">
        <v>0</v>
      </c>
      <c r="J26" s="47">
        <v>106.75</v>
      </c>
      <c r="K26" s="47">
        <v>0</v>
      </c>
      <c r="L26" s="47">
        <v>0</v>
      </c>
      <c r="M26" s="75">
        <v>6.25</v>
      </c>
      <c r="N26" s="74">
        <v>0</v>
      </c>
      <c r="O26" s="47">
        <v>0</v>
      </c>
      <c r="P26" s="47">
        <v>0</v>
      </c>
      <c r="Q26" s="47">
        <v>-15</v>
      </c>
      <c r="R26" s="47">
        <v>0</v>
      </c>
      <c r="S26" s="75">
        <v>0</v>
      </c>
      <c r="U26" s="74">
        <v>-15</v>
      </c>
      <c r="V26" s="75">
        <v>133.58000000000001</v>
      </c>
      <c r="W26">
        <v>19.23</v>
      </c>
      <c r="X26">
        <v>0</v>
      </c>
      <c r="Y26">
        <v>0.19</v>
      </c>
      <c r="Z26">
        <v>0.87</v>
      </c>
      <c r="AA26">
        <v>-15</v>
      </c>
      <c r="AB26">
        <v>6.25</v>
      </c>
      <c r="AC26">
        <v>0.28999999999999998</v>
      </c>
      <c r="AD26">
        <v>106.75</v>
      </c>
    </row>
    <row r="27" spans="7:30">
      <c r="G27" t="s">
        <v>69</v>
      </c>
      <c r="H27" s="74">
        <v>18.849999999999998</v>
      </c>
      <c r="I27" s="47">
        <v>0</v>
      </c>
      <c r="J27" s="47">
        <v>161.57</v>
      </c>
      <c r="K27" s="47">
        <v>0</v>
      </c>
      <c r="L27" s="47">
        <v>0</v>
      </c>
      <c r="M27" s="75">
        <v>2.69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>
        <v>0</v>
      </c>
      <c r="V27" s="75">
        <v>183.11</v>
      </c>
      <c r="W27">
        <v>17.309999999999999</v>
      </c>
      <c r="X27">
        <v>0</v>
      </c>
      <c r="Y27">
        <v>0.19</v>
      </c>
      <c r="Z27">
        <v>1.06</v>
      </c>
      <c r="AA27">
        <v>0</v>
      </c>
      <c r="AB27">
        <v>2.69</v>
      </c>
      <c r="AC27">
        <v>0.28999999999999998</v>
      </c>
      <c r="AD27">
        <v>161.57</v>
      </c>
    </row>
    <row r="28" spans="7:30">
      <c r="G28" t="s">
        <v>70</v>
      </c>
      <c r="H28" s="74">
        <v>108.29</v>
      </c>
      <c r="I28" s="47">
        <v>0</v>
      </c>
      <c r="J28" s="47">
        <v>0</v>
      </c>
      <c r="K28" s="47">
        <v>0</v>
      </c>
      <c r="L28" s="47">
        <v>0</v>
      </c>
      <c r="M28" s="75">
        <v>4.33</v>
      </c>
      <c r="N28" s="74">
        <v>0</v>
      </c>
      <c r="O28" s="47">
        <v>-2</v>
      </c>
      <c r="P28" s="47">
        <v>0</v>
      </c>
      <c r="Q28" s="47">
        <v>0</v>
      </c>
      <c r="R28" s="47">
        <v>0</v>
      </c>
      <c r="S28" s="75">
        <v>0</v>
      </c>
      <c r="U28" s="74">
        <v>-2</v>
      </c>
      <c r="V28" s="75">
        <v>112.62</v>
      </c>
      <c r="W28">
        <v>106.75</v>
      </c>
      <c r="X28">
        <v>-2</v>
      </c>
      <c r="Y28">
        <v>0.19</v>
      </c>
      <c r="Z28">
        <v>1.06</v>
      </c>
      <c r="AA28">
        <v>0</v>
      </c>
      <c r="AB28">
        <v>4.33</v>
      </c>
      <c r="AC28">
        <v>0.28999999999999998</v>
      </c>
      <c r="AD28">
        <v>0</v>
      </c>
    </row>
    <row r="29" spans="7:30">
      <c r="G29" t="s">
        <v>71</v>
      </c>
      <c r="H29" s="74">
        <v>58.28</v>
      </c>
      <c r="I29" s="47">
        <v>0</v>
      </c>
      <c r="J29" s="47">
        <v>105.79</v>
      </c>
      <c r="K29" s="47">
        <v>0</v>
      </c>
      <c r="L29" s="47">
        <v>0</v>
      </c>
      <c r="M29" s="75">
        <v>4.9000000000000004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>
        <v>0</v>
      </c>
      <c r="V29" s="75">
        <v>168.97</v>
      </c>
      <c r="W29">
        <v>56.74</v>
      </c>
      <c r="X29">
        <v>0</v>
      </c>
      <c r="Y29">
        <v>0.19</v>
      </c>
      <c r="Z29">
        <v>1.06</v>
      </c>
      <c r="AA29">
        <v>0</v>
      </c>
      <c r="AB29">
        <v>4.9000000000000004</v>
      </c>
      <c r="AC29">
        <v>0.28999999999999998</v>
      </c>
      <c r="AD29">
        <v>105.79</v>
      </c>
    </row>
    <row r="30" spans="7:30">
      <c r="G30" t="s">
        <v>72</v>
      </c>
      <c r="H30" s="74">
        <v>106.37</v>
      </c>
      <c r="I30" s="47">
        <v>0</v>
      </c>
      <c r="J30" s="47">
        <v>135.59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>
        <v>0</v>
      </c>
      <c r="V30" s="75">
        <v>241.96</v>
      </c>
      <c r="W30">
        <v>104.83</v>
      </c>
      <c r="X30">
        <v>0</v>
      </c>
      <c r="Y30">
        <v>0.19</v>
      </c>
      <c r="Z30">
        <v>1.06</v>
      </c>
      <c r="AA30">
        <v>0</v>
      </c>
      <c r="AB30">
        <v>0</v>
      </c>
      <c r="AC30">
        <v>0.28999999999999998</v>
      </c>
      <c r="AD30">
        <v>135.59</v>
      </c>
    </row>
    <row r="31" spans="7:30">
      <c r="G31" t="s">
        <v>73</v>
      </c>
      <c r="H31" s="74">
        <v>130.41</v>
      </c>
      <c r="I31" s="47">
        <v>0</v>
      </c>
      <c r="J31" s="47">
        <v>154.83000000000001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>
        <v>0</v>
      </c>
      <c r="V31" s="75">
        <v>285.24</v>
      </c>
      <c r="W31">
        <v>128.87</v>
      </c>
      <c r="X31">
        <v>0</v>
      </c>
      <c r="Y31">
        <v>0.19</v>
      </c>
      <c r="Z31">
        <v>1.06</v>
      </c>
      <c r="AA31">
        <v>0</v>
      </c>
      <c r="AB31">
        <v>0</v>
      </c>
      <c r="AC31">
        <v>0.28999999999999998</v>
      </c>
      <c r="AD31">
        <v>154.83000000000001</v>
      </c>
    </row>
    <row r="32" spans="7:30">
      <c r="G32" t="s">
        <v>74</v>
      </c>
      <c r="H32" s="74">
        <v>140.01999999999998</v>
      </c>
      <c r="I32" s="47">
        <v>0</v>
      </c>
      <c r="J32" s="47">
        <v>151.94999999999999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>
        <v>0</v>
      </c>
      <c r="V32" s="75">
        <v>291.97000000000003</v>
      </c>
      <c r="W32">
        <v>138.47999999999999</v>
      </c>
      <c r="X32">
        <v>0</v>
      </c>
      <c r="Y32">
        <v>0.19</v>
      </c>
      <c r="Z32">
        <v>1.06</v>
      </c>
      <c r="AA32">
        <v>0</v>
      </c>
      <c r="AB32">
        <v>0</v>
      </c>
      <c r="AC32">
        <v>0.28999999999999998</v>
      </c>
      <c r="AD32">
        <v>151.94999999999999</v>
      </c>
    </row>
    <row r="33" spans="7:30">
      <c r="G33" t="s">
        <v>75</v>
      </c>
      <c r="H33" s="74">
        <v>165.98999999999998</v>
      </c>
      <c r="I33" s="47">
        <v>0</v>
      </c>
      <c r="J33" s="47">
        <v>157.72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>
        <v>0</v>
      </c>
      <c r="V33" s="75">
        <v>323.70999999999998</v>
      </c>
      <c r="W33">
        <v>164.45</v>
      </c>
      <c r="X33">
        <v>0</v>
      </c>
      <c r="Y33">
        <v>0.19</v>
      </c>
      <c r="Z33">
        <v>1.06</v>
      </c>
      <c r="AA33">
        <v>0</v>
      </c>
      <c r="AB33">
        <v>0</v>
      </c>
      <c r="AC33">
        <v>0.28999999999999998</v>
      </c>
      <c r="AD33">
        <v>157.72</v>
      </c>
    </row>
    <row r="34" spans="7:30">
      <c r="G34" t="s">
        <v>76</v>
      </c>
      <c r="H34" s="74">
        <v>64.44</v>
      </c>
      <c r="I34" s="47">
        <v>0</v>
      </c>
      <c r="J34" s="47">
        <v>152.9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>
        <v>0</v>
      </c>
      <c r="V34" s="75">
        <v>217.34</v>
      </c>
      <c r="W34">
        <v>62.9</v>
      </c>
      <c r="X34">
        <v>0</v>
      </c>
      <c r="Y34">
        <v>0.19</v>
      </c>
      <c r="Z34">
        <v>1.06</v>
      </c>
      <c r="AA34">
        <v>0</v>
      </c>
      <c r="AB34">
        <v>0</v>
      </c>
      <c r="AC34">
        <v>0.28999999999999998</v>
      </c>
      <c r="AD34">
        <v>152.9</v>
      </c>
    </row>
    <row r="35" spans="7:30">
      <c r="G35" t="s">
        <v>77</v>
      </c>
      <c r="H35" s="74">
        <v>188.10999999999999</v>
      </c>
      <c r="I35" s="47">
        <v>0</v>
      </c>
      <c r="J35" s="47">
        <v>177.91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>
        <v>0</v>
      </c>
      <c r="V35" s="75">
        <v>366.02</v>
      </c>
      <c r="W35">
        <v>186.57</v>
      </c>
      <c r="X35">
        <v>0</v>
      </c>
      <c r="Y35">
        <v>0.19</v>
      </c>
      <c r="Z35">
        <v>1.06</v>
      </c>
      <c r="AA35">
        <v>0</v>
      </c>
      <c r="AB35">
        <v>0</v>
      </c>
      <c r="AC35">
        <v>0.28999999999999998</v>
      </c>
      <c r="AD35">
        <v>177.91</v>
      </c>
    </row>
    <row r="36" spans="7:30">
      <c r="G36" t="s">
        <v>78</v>
      </c>
      <c r="H36" s="74">
        <v>193.88</v>
      </c>
      <c r="I36" s="47">
        <v>0</v>
      </c>
      <c r="J36" s="47">
        <v>199.07</v>
      </c>
      <c r="K36" s="47">
        <v>0</v>
      </c>
      <c r="L36" s="47">
        <v>0</v>
      </c>
      <c r="M36" s="75">
        <v>1.87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>
        <v>0</v>
      </c>
      <c r="V36" s="75">
        <v>394.82</v>
      </c>
      <c r="W36">
        <v>192.34</v>
      </c>
      <c r="X36">
        <v>0</v>
      </c>
      <c r="Y36">
        <v>0.19</v>
      </c>
      <c r="Z36">
        <v>1.06</v>
      </c>
      <c r="AA36">
        <v>0</v>
      </c>
      <c r="AB36">
        <v>1.87</v>
      </c>
      <c r="AC36">
        <v>0.28999999999999998</v>
      </c>
      <c r="AD36">
        <v>199.07</v>
      </c>
    </row>
    <row r="37" spans="7:30">
      <c r="G37" t="s">
        <v>79</v>
      </c>
      <c r="H37" s="74">
        <v>155.41</v>
      </c>
      <c r="I37" s="47">
        <v>0</v>
      </c>
      <c r="J37" s="47">
        <v>187.53</v>
      </c>
      <c r="K37" s="47">
        <v>0</v>
      </c>
      <c r="L37" s="47">
        <v>0</v>
      </c>
      <c r="M37" s="75">
        <v>4.33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0</v>
      </c>
      <c r="V37" s="75">
        <v>347.27</v>
      </c>
      <c r="W37">
        <v>153.87</v>
      </c>
      <c r="X37">
        <v>0</v>
      </c>
      <c r="Y37">
        <v>0.19</v>
      </c>
      <c r="Z37">
        <v>1.06</v>
      </c>
      <c r="AA37">
        <v>0</v>
      </c>
      <c r="AB37">
        <v>4.33</v>
      </c>
      <c r="AC37">
        <v>0.28999999999999998</v>
      </c>
      <c r="AD37">
        <v>187.53</v>
      </c>
    </row>
    <row r="38" spans="7:30">
      <c r="G38" t="s">
        <v>80</v>
      </c>
      <c r="H38" s="74">
        <v>131.37</v>
      </c>
      <c r="I38" s="47">
        <v>0</v>
      </c>
      <c r="J38" s="47">
        <v>161.56</v>
      </c>
      <c r="K38" s="47">
        <v>0</v>
      </c>
      <c r="L38" s="47">
        <v>0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>
        <v>0</v>
      </c>
      <c r="V38" s="75">
        <v>292.93</v>
      </c>
      <c r="W38">
        <v>129.83000000000001</v>
      </c>
      <c r="X38">
        <v>0</v>
      </c>
      <c r="Y38">
        <v>0.19</v>
      </c>
      <c r="Z38">
        <v>1.06</v>
      </c>
      <c r="AA38">
        <v>0</v>
      </c>
      <c r="AB38">
        <v>0</v>
      </c>
      <c r="AC38">
        <v>0.28999999999999998</v>
      </c>
      <c r="AD38">
        <v>161.56</v>
      </c>
    </row>
    <row r="39" spans="7:30">
      <c r="G39" t="s">
        <v>81</v>
      </c>
      <c r="H39" s="74">
        <v>126.56</v>
      </c>
      <c r="I39" s="47">
        <v>0</v>
      </c>
      <c r="J39" s="47">
        <v>171.18</v>
      </c>
      <c r="K39" s="47">
        <v>0</v>
      </c>
      <c r="L39" s="47">
        <v>0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>
        <v>0</v>
      </c>
      <c r="V39" s="75">
        <v>297.74</v>
      </c>
      <c r="W39">
        <v>125.02</v>
      </c>
      <c r="X39">
        <v>0</v>
      </c>
      <c r="Y39">
        <v>0.19</v>
      </c>
      <c r="Z39">
        <v>1.06</v>
      </c>
      <c r="AA39">
        <v>0</v>
      </c>
      <c r="AB39">
        <v>0</v>
      </c>
      <c r="AC39">
        <v>0.28999999999999998</v>
      </c>
      <c r="AD39">
        <v>171.18</v>
      </c>
    </row>
    <row r="40" spans="7:30">
      <c r="G40" t="s">
        <v>82</v>
      </c>
      <c r="H40" s="74">
        <v>80.5</v>
      </c>
      <c r="I40" s="47">
        <v>0</v>
      </c>
      <c r="J40" s="47">
        <v>211.57</v>
      </c>
      <c r="K40" s="47">
        <v>0</v>
      </c>
      <c r="L40" s="47">
        <v>0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>
        <v>0</v>
      </c>
      <c r="V40" s="75">
        <v>292.07</v>
      </c>
      <c r="W40">
        <v>78.959999999999994</v>
      </c>
      <c r="X40">
        <v>0</v>
      </c>
      <c r="Y40">
        <v>0.19</v>
      </c>
      <c r="Z40">
        <v>1.06</v>
      </c>
      <c r="AA40">
        <v>0</v>
      </c>
      <c r="AB40">
        <v>0</v>
      </c>
      <c r="AC40">
        <v>0.28999999999999998</v>
      </c>
      <c r="AD40">
        <v>211.57</v>
      </c>
    </row>
    <row r="41" spans="7:30">
      <c r="G41" t="s">
        <v>83</v>
      </c>
      <c r="H41" s="74">
        <v>43.47</v>
      </c>
      <c r="I41" s="47">
        <v>0</v>
      </c>
      <c r="J41" s="47">
        <v>251</v>
      </c>
      <c r="K41" s="47">
        <v>0</v>
      </c>
      <c r="L41" s="47">
        <v>0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0</v>
      </c>
      <c r="V41" s="75">
        <v>294.47000000000003</v>
      </c>
      <c r="W41">
        <v>41.93</v>
      </c>
      <c r="X41">
        <v>0</v>
      </c>
      <c r="Y41">
        <v>0.19</v>
      </c>
      <c r="Z41">
        <v>1.06</v>
      </c>
      <c r="AA41">
        <v>0</v>
      </c>
      <c r="AB41">
        <v>0</v>
      </c>
      <c r="AC41">
        <v>0.28999999999999998</v>
      </c>
      <c r="AD41">
        <v>251</v>
      </c>
    </row>
    <row r="42" spans="7:30">
      <c r="G42" t="s">
        <v>84</v>
      </c>
      <c r="H42" s="74">
        <v>37.22</v>
      </c>
      <c r="I42" s="47">
        <v>0</v>
      </c>
      <c r="J42" s="47">
        <v>271.2</v>
      </c>
      <c r="K42" s="47">
        <v>0</v>
      </c>
      <c r="L42" s="47">
        <v>0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0</v>
      </c>
      <c r="V42" s="75">
        <v>308.42</v>
      </c>
      <c r="W42">
        <v>35.68</v>
      </c>
      <c r="X42">
        <v>0</v>
      </c>
      <c r="Y42">
        <v>0.19</v>
      </c>
      <c r="Z42">
        <v>1.06</v>
      </c>
      <c r="AA42">
        <v>0</v>
      </c>
      <c r="AB42">
        <v>0</v>
      </c>
      <c r="AC42">
        <v>0.28999999999999998</v>
      </c>
      <c r="AD42">
        <v>271.2</v>
      </c>
    </row>
    <row r="43" spans="7:30">
      <c r="G43" t="s">
        <v>85</v>
      </c>
      <c r="H43" s="74">
        <v>1.54</v>
      </c>
      <c r="I43" s="47">
        <v>0</v>
      </c>
      <c r="J43" s="47">
        <v>436.61</v>
      </c>
      <c r="K43" s="47">
        <v>0</v>
      </c>
      <c r="L43" s="47">
        <v>0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0</v>
      </c>
      <c r="V43" s="75">
        <v>438.15</v>
      </c>
      <c r="W43">
        <v>0</v>
      </c>
      <c r="X43">
        <v>0</v>
      </c>
      <c r="Y43">
        <v>0.19</v>
      </c>
      <c r="Z43">
        <v>1.06</v>
      </c>
      <c r="AA43">
        <v>0</v>
      </c>
      <c r="AB43">
        <v>0</v>
      </c>
      <c r="AC43">
        <v>0.28999999999999998</v>
      </c>
      <c r="AD43">
        <v>436.61</v>
      </c>
    </row>
    <row r="44" spans="7:30">
      <c r="G44" t="s">
        <v>86</v>
      </c>
      <c r="H44" s="74">
        <v>1.54</v>
      </c>
      <c r="I44" s="47">
        <v>0</v>
      </c>
      <c r="J44" s="47">
        <v>433.73</v>
      </c>
      <c r="K44" s="47">
        <v>0</v>
      </c>
      <c r="L44" s="47">
        <v>0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>
        <v>0</v>
      </c>
      <c r="V44" s="75">
        <v>435.27</v>
      </c>
      <c r="W44">
        <v>0</v>
      </c>
      <c r="X44">
        <v>0</v>
      </c>
      <c r="Y44">
        <v>0.19</v>
      </c>
      <c r="Z44">
        <v>1.06</v>
      </c>
      <c r="AA44">
        <v>0</v>
      </c>
      <c r="AB44">
        <v>0</v>
      </c>
      <c r="AC44">
        <v>0.28999999999999998</v>
      </c>
      <c r="AD44">
        <v>433.73</v>
      </c>
    </row>
    <row r="45" spans="7:30">
      <c r="G45" t="s">
        <v>87</v>
      </c>
      <c r="H45" s="74">
        <v>1.54</v>
      </c>
      <c r="I45" s="47">
        <v>0</v>
      </c>
      <c r="J45" s="47">
        <v>424.11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0</v>
      </c>
      <c r="V45" s="75">
        <v>425.65</v>
      </c>
      <c r="W45">
        <v>0</v>
      </c>
      <c r="X45">
        <v>0</v>
      </c>
      <c r="Y45">
        <v>0.19</v>
      </c>
      <c r="Z45">
        <v>1.06</v>
      </c>
      <c r="AA45">
        <v>0</v>
      </c>
      <c r="AB45">
        <v>0</v>
      </c>
      <c r="AC45">
        <v>0.28999999999999998</v>
      </c>
      <c r="AD45">
        <v>424.11</v>
      </c>
    </row>
    <row r="46" spans="7:30">
      <c r="G46" t="s">
        <v>88</v>
      </c>
      <c r="H46" s="74">
        <v>1.54</v>
      </c>
      <c r="I46" s="47">
        <v>0</v>
      </c>
      <c r="J46" s="47">
        <v>418.34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0</v>
      </c>
      <c r="V46" s="75">
        <v>419.88</v>
      </c>
      <c r="W46">
        <v>0</v>
      </c>
      <c r="X46">
        <v>0</v>
      </c>
      <c r="Y46">
        <v>0.19</v>
      </c>
      <c r="Z46">
        <v>1.06</v>
      </c>
      <c r="AA46">
        <v>0</v>
      </c>
      <c r="AB46">
        <v>0</v>
      </c>
      <c r="AC46">
        <v>0.28999999999999998</v>
      </c>
      <c r="AD46">
        <v>418.34</v>
      </c>
    </row>
    <row r="47" spans="7:30">
      <c r="G47" t="s">
        <v>89</v>
      </c>
      <c r="H47" s="74">
        <v>1.54</v>
      </c>
      <c r="I47" s="47">
        <v>0</v>
      </c>
      <c r="J47" s="47">
        <v>521.24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0</v>
      </c>
      <c r="V47" s="75">
        <v>522.78</v>
      </c>
      <c r="W47">
        <v>0</v>
      </c>
      <c r="X47">
        <v>0</v>
      </c>
      <c r="Y47">
        <v>0.19</v>
      </c>
      <c r="Z47">
        <v>1.06</v>
      </c>
      <c r="AA47">
        <v>0</v>
      </c>
      <c r="AB47">
        <v>0</v>
      </c>
      <c r="AC47">
        <v>0.28999999999999998</v>
      </c>
      <c r="AD47">
        <v>521.24</v>
      </c>
    </row>
    <row r="48" spans="7:30">
      <c r="G48" t="s">
        <v>90</v>
      </c>
      <c r="H48" s="74">
        <v>1.54</v>
      </c>
      <c r="I48" s="47">
        <v>0</v>
      </c>
      <c r="J48" s="47">
        <v>515.47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0</v>
      </c>
      <c r="V48" s="75">
        <v>517.01</v>
      </c>
      <c r="W48">
        <v>0</v>
      </c>
      <c r="X48">
        <v>0</v>
      </c>
      <c r="Y48">
        <v>0.19</v>
      </c>
      <c r="Z48">
        <v>1.06</v>
      </c>
      <c r="AA48">
        <v>0</v>
      </c>
      <c r="AB48">
        <v>0</v>
      </c>
      <c r="AC48">
        <v>0.28999999999999998</v>
      </c>
      <c r="AD48">
        <v>515.47</v>
      </c>
    </row>
    <row r="49" spans="7:30">
      <c r="G49" t="s">
        <v>91</v>
      </c>
      <c r="H49" s="74">
        <v>1.54</v>
      </c>
      <c r="I49" s="47">
        <v>0</v>
      </c>
      <c r="J49" s="47">
        <v>506.81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0</v>
      </c>
      <c r="V49" s="75">
        <v>508.35</v>
      </c>
      <c r="W49">
        <v>0</v>
      </c>
      <c r="X49">
        <v>0</v>
      </c>
      <c r="Y49">
        <v>0.19</v>
      </c>
      <c r="Z49">
        <v>1.06</v>
      </c>
      <c r="AA49">
        <v>0</v>
      </c>
      <c r="AB49">
        <v>0</v>
      </c>
      <c r="AC49">
        <v>0.28999999999999998</v>
      </c>
      <c r="AD49">
        <v>506.81</v>
      </c>
    </row>
    <row r="50" spans="7:30">
      <c r="G50" t="s">
        <v>92</v>
      </c>
      <c r="H50" s="74">
        <v>1.54</v>
      </c>
      <c r="I50" s="47">
        <v>0</v>
      </c>
      <c r="J50" s="47">
        <v>494.31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0</v>
      </c>
      <c r="V50" s="75">
        <v>495.85</v>
      </c>
      <c r="W50">
        <v>0</v>
      </c>
      <c r="X50">
        <v>0</v>
      </c>
      <c r="Y50">
        <v>0.19</v>
      </c>
      <c r="Z50">
        <v>1.06</v>
      </c>
      <c r="AA50">
        <v>0</v>
      </c>
      <c r="AB50">
        <v>0</v>
      </c>
      <c r="AC50">
        <v>0.28999999999999998</v>
      </c>
      <c r="AD50">
        <v>494.31</v>
      </c>
    </row>
    <row r="51" spans="7:30">
      <c r="G51" t="s">
        <v>93</v>
      </c>
      <c r="H51" s="74">
        <v>1.54</v>
      </c>
      <c r="I51" s="47">
        <v>0</v>
      </c>
      <c r="J51" s="47">
        <v>478.93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0</v>
      </c>
      <c r="V51" s="75">
        <v>480.47</v>
      </c>
      <c r="W51">
        <v>0</v>
      </c>
      <c r="X51">
        <v>0</v>
      </c>
      <c r="Y51">
        <v>0.19</v>
      </c>
      <c r="Z51">
        <v>1.06</v>
      </c>
      <c r="AA51">
        <v>0</v>
      </c>
      <c r="AB51">
        <v>0</v>
      </c>
      <c r="AC51">
        <v>0.28999999999999998</v>
      </c>
      <c r="AD51">
        <v>478.93</v>
      </c>
    </row>
    <row r="52" spans="7:30">
      <c r="G52" t="s">
        <v>94</v>
      </c>
      <c r="H52" s="74">
        <v>1.54</v>
      </c>
      <c r="I52" s="47">
        <v>0</v>
      </c>
      <c r="J52" s="47">
        <v>465.46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0</v>
      </c>
      <c r="V52" s="75">
        <v>467</v>
      </c>
      <c r="W52">
        <v>0</v>
      </c>
      <c r="X52">
        <v>0</v>
      </c>
      <c r="Y52">
        <v>0.19</v>
      </c>
      <c r="Z52">
        <v>1.06</v>
      </c>
      <c r="AA52">
        <v>0</v>
      </c>
      <c r="AB52">
        <v>0</v>
      </c>
      <c r="AC52">
        <v>0.28999999999999998</v>
      </c>
      <c r="AD52">
        <v>465.46</v>
      </c>
    </row>
    <row r="53" spans="7:30">
      <c r="G53" t="s">
        <v>95</v>
      </c>
      <c r="H53" s="74">
        <v>1.54</v>
      </c>
      <c r="I53" s="47">
        <v>0</v>
      </c>
      <c r="J53" s="47">
        <v>452.96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0</v>
      </c>
      <c r="V53" s="75">
        <v>454.5</v>
      </c>
      <c r="W53">
        <v>0</v>
      </c>
      <c r="X53">
        <v>0</v>
      </c>
      <c r="Y53">
        <v>0.19</v>
      </c>
      <c r="Z53">
        <v>1.06</v>
      </c>
      <c r="AA53">
        <v>0</v>
      </c>
      <c r="AB53">
        <v>0</v>
      </c>
      <c r="AC53">
        <v>0.28999999999999998</v>
      </c>
      <c r="AD53">
        <v>452.96</v>
      </c>
    </row>
    <row r="54" spans="7:30">
      <c r="G54" t="s">
        <v>96</v>
      </c>
      <c r="H54" s="74">
        <v>1.54</v>
      </c>
      <c r="I54" s="47">
        <v>0</v>
      </c>
      <c r="J54" s="47">
        <v>422.19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0</v>
      </c>
      <c r="V54" s="75">
        <v>423.73</v>
      </c>
      <c r="W54">
        <v>0</v>
      </c>
      <c r="X54">
        <v>0</v>
      </c>
      <c r="Y54">
        <v>0.19</v>
      </c>
      <c r="Z54">
        <v>1.06</v>
      </c>
      <c r="AA54">
        <v>0</v>
      </c>
      <c r="AB54">
        <v>0</v>
      </c>
      <c r="AC54">
        <v>0.28999999999999998</v>
      </c>
      <c r="AD54">
        <v>422.19</v>
      </c>
    </row>
    <row r="55" spans="7:30">
      <c r="G55" t="s">
        <v>97</v>
      </c>
      <c r="H55" s="74">
        <v>1.54</v>
      </c>
      <c r="I55" s="47">
        <v>0</v>
      </c>
      <c r="J55" s="47">
        <v>301.01</v>
      </c>
      <c r="K55" s="47">
        <v>0</v>
      </c>
      <c r="L55" s="47">
        <v>0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0</v>
      </c>
      <c r="V55" s="75">
        <v>302.55</v>
      </c>
      <c r="W55">
        <v>0</v>
      </c>
      <c r="X55">
        <v>0</v>
      </c>
      <c r="Y55">
        <v>0.19</v>
      </c>
      <c r="Z55">
        <v>1.06</v>
      </c>
      <c r="AA55">
        <v>0</v>
      </c>
      <c r="AB55">
        <v>0</v>
      </c>
      <c r="AC55">
        <v>0.28999999999999998</v>
      </c>
      <c r="AD55">
        <v>301.01</v>
      </c>
    </row>
    <row r="56" spans="7:30">
      <c r="G56" t="s">
        <v>98</v>
      </c>
      <c r="H56" s="74">
        <v>1.54</v>
      </c>
      <c r="I56" s="47">
        <v>0</v>
      </c>
      <c r="J56" s="47">
        <v>279.85000000000002</v>
      </c>
      <c r="K56" s="47">
        <v>0</v>
      </c>
      <c r="L56" s="47">
        <v>0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0</v>
      </c>
      <c r="V56" s="75">
        <v>281.39</v>
      </c>
      <c r="W56">
        <v>0</v>
      </c>
      <c r="X56">
        <v>0</v>
      </c>
      <c r="Y56">
        <v>0.19</v>
      </c>
      <c r="Z56">
        <v>1.06</v>
      </c>
      <c r="AA56">
        <v>0</v>
      </c>
      <c r="AB56">
        <v>0</v>
      </c>
      <c r="AC56">
        <v>0.28999999999999998</v>
      </c>
      <c r="AD56">
        <v>279.85000000000002</v>
      </c>
    </row>
    <row r="57" spans="7:30">
      <c r="G57" t="s">
        <v>99</v>
      </c>
      <c r="H57" s="74">
        <v>1.54</v>
      </c>
      <c r="I57" s="47">
        <v>0</v>
      </c>
      <c r="J57" s="47">
        <v>305.82</v>
      </c>
      <c r="K57" s="47">
        <v>0</v>
      </c>
      <c r="L57" s="47">
        <v>0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0</v>
      </c>
      <c r="V57" s="75">
        <v>307.36</v>
      </c>
      <c r="W57">
        <v>0</v>
      </c>
      <c r="X57">
        <v>0</v>
      </c>
      <c r="Y57">
        <v>0.19</v>
      </c>
      <c r="Z57">
        <v>1.06</v>
      </c>
      <c r="AA57">
        <v>0</v>
      </c>
      <c r="AB57">
        <v>0</v>
      </c>
      <c r="AC57">
        <v>0.28999999999999998</v>
      </c>
      <c r="AD57">
        <v>305.82</v>
      </c>
    </row>
    <row r="58" spans="7:30">
      <c r="G58" t="s">
        <v>100</v>
      </c>
      <c r="H58" s="74">
        <v>1.54</v>
      </c>
      <c r="I58" s="47">
        <v>0</v>
      </c>
      <c r="J58" s="47">
        <v>344.29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0</v>
      </c>
      <c r="V58" s="75">
        <v>345.83</v>
      </c>
      <c r="W58">
        <v>0</v>
      </c>
      <c r="X58">
        <v>0</v>
      </c>
      <c r="Y58">
        <v>0.19</v>
      </c>
      <c r="Z58">
        <v>1.06</v>
      </c>
      <c r="AA58">
        <v>0</v>
      </c>
      <c r="AB58">
        <v>0</v>
      </c>
      <c r="AC58">
        <v>0.28999999999999998</v>
      </c>
      <c r="AD58">
        <v>344.29</v>
      </c>
    </row>
    <row r="59" spans="7:30">
      <c r="G59" t="s">
        <v>101</v>
      </c>
      <c r="H59" s="74">
        <v>1.54</v>
      </c>
      <c r="I59" s="47">
        <v>0</v>
      </c>
      <c r="J59" s="47">
        <v>363.52</v>
      </c>
      <c r="K59" s="47">
        <v>0</v>
      </c>
      <c r="L59" s="47">
        <v>0</v>
      </c>
      <c r="M59" s="75">
        <v>0</v>
      </c>
      <c r="N59" s="74">
        <v>0</v>
      </c>
      <c r="O59" s="47">
        <v>-5</v>
      </c>
      <c r="P59" s="47">
        <v>0</v>
      </c>
      <c r="Q59" s="47">
        <v>0</v>
      </c>
      <c r="R59" s="47">
        <v>0</v>
      </c>
      <c r="S59" s="75">
        <v>0</v>
      </c>
      <c r="U59" s="74">
        <v>-5</v>
      </c>
      <c r="V59" s="75">
        <v>365.06</v>
      </c>
      <c r="W59">
        <v>0</v>
      </c>
      <c r="X59">
        <v>-5</v>
      </c>
      <c r="Y59">
        <v>0.19</v>
      </c>
      <c r="Z59">
        <v>1.06</v>
      </c>
      <c r="AA59">
        <v>0</v>
      </c>
      <c r="AB59">
        <v>0</v>
      </c>
      <c r="AC59">
        <v>0.28999999999999998</v>
      </c>
      <c r="AD59">
        <v>363.52</v>
      </c>
    </row>
    <row r="60" spans="7:30">
      <c r="G60" t="s">
        <v>102</v>
      </c>
      <c r="H60" s="74">
        <v>1.54</v>
      </c>
      <c r="I60" s="47">
        <v>0</v>
      </c>
      <c r="J60" s="47">
        <v>261.58</v>
      </c>
      <c r="K60" s="47">
        <v>0</v>
      </c>
      <c r="L60" s="47">
        <v>0</v>
      </c>
      <c r="M60" s="75">
        <v>0</v>
      </c>
      <c r="N60" s="74">
        <v>0</v>
      </c>
      <c r="O60" s="47">
        <v>-5</v>
      </c>
      <c r="P60" s="47">
        <v>0</v>
      </c>
      <c r="Q60" s="47">
        <v>0</v>
      </c>
      <c r="R60" s="47">
        <v>0</v>
      </c>
      <c r="S60" s="75">
        <v>0</v>
      </c>
      <c r="U60" s="74">
        <v>-5</v>
      </c>
      <c r="V60" s="75">
        <v>263.12</v>
      </c>
      <c r="W60">
        <v>0</v>
      </c>
      <c r="X60">
        <v>-5</v>
      </c>
      <c r="Y60">
        <v>0.19</v>
      </c>
      <c r="Z60">
        <v>1.06</v>
      </c>
      <c r="AA60">
        <v>0</v>
      </c>
      <c r="AB60">
        <v>0</v>
      </c>
      <c r="AC60">
        <v>0.28999999999999998</v>
      </c>
      <c r="AD60">
        <v>261.58</v>
      </c>
    </row>
    <row r="61" spans="7:30">
      <c r="G61" t="s">
        <v>103</v>
      </c>
      <c r="H61" s="74">
        <v>1.54</v>
      </c>
      <c r="I61" s="47">
        <v>0</v>
      </c>
      <c r="J61" s="47">
        <v>284.66000000000003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0</v>
      </c>
      <c r="V61" s="75">
        <v>286.2</v>
      </c>
      <c r="W61">
        <v>0</v>
      </c>
      <c r="X61">
        <v>0</v>
      </c>
      <c r="Y61">
        <v>0.19</v>
      </c>
      <c r="Z61">
        <v>1.06</v>
      </c>
      <c r="AA61">
        <v>0</v>
      </c>
      <c r="AB61">
        <v>0</v>
      </c>
      <c r="AC61">
        <v>0.28999999999999998</v>
      </c>
      <c r="AD61">
        <v>284.66000000000003</v>
      </c>
    </row>
    <row r="62" spans="7:30">
      <c r="G62" t="s">
        <v>104</v>
      </c>
      <c r="H62" s="74">
        <v>1.54</v>
      </c>
      <c r="I62" s="47">
        <v>0</v>
      </c>
      <c r="J62" s="47">
        <v>298.13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0</v>
      </c>
      <c r="V62" s="75">
        <v>299.67</v>
      </c>
      <c r="W62">
        <v>0</v>
      </c>
      <c r="X62">
        <v>0</v>
      </c>
      <c r="Y62">
        <v>0.19</v>
      </c>
      <c r="Z62">
        <v>1.06</v>
      </c>
      <c r="AA62">
        <v>0</v>
      </c>
      <c r="AB62">
        <v>0</v>
      </c>
      <c r="AC62">
        <v>0.28999999999999998</v>
      </c>
      <c r="AD62">
        <v>298.13</v>
      </c>
    </row>
    <row r="63" spans="7:30">
      <c r="G63" t="s">
        <v>105</v>
      </c>
      <c r="H63" s="74">
        <v>1.54</v>
      </c>
      <c r="I63" s="47">
        <v>0</v>
      </c>
      <c r="J63" s="47">
        <v>311.58999999999997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313.13</v>
      </c>
      <c r="W63">
        <v>0</v>
      </c>
      <c r="X63">
        <v>0</v>
      </c>
      <c r="Y63">
        <v>0.19</v>
      </c>
      <c r="Z63">
        <v>1.06</v>
      </c>
      <c r="AA63">
        <v>0</v>
      </c>
      <c r="AB63">
        <v>0</v>
      </c>
      <c r="AC63">
        <v>0.28999999999999998</v>
      </c>
      <c r="AD63">
        <v>311.58999999999997</v>
      </c>
    </row>
    <row r="64" spans="7:30">
      <c r="G64" t="s">
        <v>106</v>
      </c>
      <c r="H64" s="74">
        <v>1.54</v>
      </c>
      <c r="I64" s="47">
        <v>0</v>
      </c>
      <c r="J64" s="47">
        <v>325.05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326.58999999999997</v>
      </c>
      <c r="W64">
        <v>0</v>
      </c>
      <c r="X64">
        <v>0</v>
      </c>
      <c r="Y64">
        <v>0.19</v>
      </c>
      <c r="Z64">
        <v>1.06</v>
      </c>
      <c r="AA64">
        <v>0</v>
      </c>
      <c r="AB64">
        <v>0</v>
      </c>
      <c r="AC64">
        <v>0.28999999999999998</v>
      </c>
      <c r="AD64">
        <v>325.05</v>
      </c>
    </row>
    <row r="65" spans="7:30">
      <c r="G65" t="s">
        <v>107</v>
      </c>
      <c r="H65" s="74">
        <v>1.54</v>
      </c>
      <c r="I65" s="47">
        <v>0</v>
      </c>
      <c r="J65" s="47">
        <v>338.52</v>
      </c>
      <c r="K65" s="47">
        <v>0</v>
      </c>
      <c r="L65" s="47">
        <v>0</v>
      </c>
      <c r="M65" s="75">
        <v>3.17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343.23</v>
      </c>
      <c r="W65">
        <v>0</v>
      </c>
      <c r="X65">
        <v>0</v>
      </c>
      <c r="Y65">
        <v>0.19</v>
      </c>
      <c r="Z65">
        <v>1.06</v>
      </c>
      <c r="AA65">
        <v>0</v>
      </c>
      <c r="AB65">
        <v>3.17</v>
      </c>
      <c r="AC65">
        <v>0.28999999999999998</v>
      </c>
      <c r="AD65">
        <v>338.52</v>
      </c>
    </row>
    <row r="66" spans="7:30">
      <c r="G66" t="s">
        <v>108</v>
      </c>
      <c r="H66" s="74">
        <v>1.54</v>
      </c>
      <c r="I66" s="47">
        <v>0</v>
      </c>
      <c r="J66" s="47">
        <v>351.02</v>
      </c>
      <c r="K66" s="47">
        <v>0</v>
      </c>
      <c r="L66" s="47">
        <v>0</v>
      </c>
      <c r="M66" s="75">
        <v>7.89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0</v>
      </c>
      <c r="V66" s="75">
        <v>360.45</v>
      </c>
      <c r="W66">
        <v>0</v>
      </c>
      <c r="X66">
        <v>0</v>
      </c>
      <c r="Y66">
        <v>0.19</v>
      </c>
      <c r="Z66">
        <v>1.06</v>
      </c>
      <c r="AA66">
        <v>0</v>
      </c>
      <c r="AB66">
        <v>7.89</v>
      </c>
      <c r="AC66">
        <v>0.28999999999999998</v>
      </c>
      <c r="AD66">
        <v>351.02</v>
      </c>
    </row>
    <row r="67" spans="7:30">
      <c r="G67" t="s">
        <v>109</v>
      </c>
      <c r="H67" s="74">
        <v>0.57999999999999996</v>
      </c>
      <c r="I67" s="47">
        <v>0</v>
      </c>
      <c r="J67" s="47">
        <v>208.69</v>
      </c>
      <c r="K67" s="47">
        <v>0</v>
      </c>
      <c r="L67" s="47">
        <v>0</v>
      </c>
      <c r="M67" s="75">
        <v>1.1499999999999999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0</v>
      </c>
      <c r="V67" s="75">
        <v>210.42</v>
      </c>
      <c r="W67">
        <v>0</v>
      </c>
      <c r="X67">
        <v>0</v>
      </c>
      <c r="Y67">
        <v>0.1</v>
      </c>
      <c r="Z67">
        <v>0.48</v>
      </c>
      <c r="AA67">
        <v>0</v>
      </c>
      <c r="AB67">
        <v>1.1499999999999999</v>
      </c>
      <c r="AC67">
        <v>0</v>
      </c>
      <c r="AD67">
        <v>208.69</v>
      </c>
    </row>
    <row r="68" spans="7:30">
      <c r="G68" t="s">
        <v>110</v>
      </c>
      <c r="H68" s="74">
        <v>0.57999999999999996</v>
      </c>
      <c r="I68" s="47">
        <v>0</v>
      </c>
      <c r="J68" s="47">
        <v>224.07</v>
      </c>
      <c r="K68" s="47">
        <v>0</v>
      </c>
      <c r="L68" s="47">
        <v>0</v>
      </c>
      <c r="M68" s="75">
        <v>4.1399999999999997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0</v>
      </c>
      <c r="V68" s="75">
        <v>228.79</v>
      </c>
      <c r="W68">
        <v>0</v>
      </c>
      <c r="X68">
        <v>0</v>
      </c>
      <c r="Y68">
        <v>0.1</v>
      </c>
      <c r="Z68">
        <v>0.48</v>
      </c>
      <c r="AA68">
        <v>0</v>
      </c>
      <c r="AB68">
        <v>4.1399999999999997</v>
      </c>
      <c r="AC68">
        <v>0</v>
      </c>
      <c r="AD68">
        <v>224.07</v>
      </c>
    </row>
    <row r="69" spans="7:30">
      <c r="G69" t="s">
        <v>111</v>
      </c>
      <c r="H69" s="74">
        <v>0.57999999999999996</v>
      </c>
      <c r="I69" s="47">
        <v>0</v>
      </c>
      <c r="J69" s="47">
        <v>524.12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0</v>
      </c>
      <c r="V69" s="75">
        <v>524.70000000000005</v>
      </c>
      <c r="W69">
        <v>0</v>
      </c>
      <c r="X69">
        <v>0</v>
      </c>
      <c r="Y69">
        <v>0.1</v>
      </c>
      <c r="Z69">
        <v>0.48</v>
      </c>
      <c r="AA69">
        <v>0</v>
      </c>
      <c r="AB69">
        <v>0</v>
      </c>
      <c r="AC69">
        <v>0</v>
      </c>
      <c r="AD69">
        <v>524.12</v>
      </c>
    </row>
    <row r="70" spans="7:30">
      <c r="G70" t="s">
        <v>112</v>
      </c>
      <c r="H70" s="74">
        <v>52.51</v>
      </c>
      <c r="I70" s="47">
        <v>0</v>
      </c>
      <c r="J70" s="47">
        <v>413.53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0</v>
      </c>
      <c r="V70" s="75">
        <v>466.04</v>
      </c>
      <c r="W70">
        <v>51.93</v>
      </c>
      <c r="X70">
        <v>0</v>
      </c>
      <c r="Y70">
        <v>0.1</v>
      </c>
      <c r="Z70">
        <v>0.48</v>
      </c>
      <c r="AA70">
        <v>0</v>
      </c>
      <c r="AB70">
        <v>0</v>
      </c>
      <c r="AC70">
        <v>0</v>
      </c>
      <c r="AD70">
        <v>413.53</v>
      </c>
    </row>
    <row r="71" spans="7:30">
      <c r="G71" t="s">
        <v>113</v>
      </c>
      <c r="H71" s="74">
        <v>72.709999999999994</v>
      </c>
      <c r="I71" s="47">
        <v>0</v>
      </c>
      <c r="J71" s="47">
        <v>558.27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0</v>
      </c>
      <c r="V71" s="75">
        <v>630.98</v>
      </c>
      <c r="W71">
        <v>72.13</v>
      </c>
      <c r="X71">
        <v>0</v>
      </c>
      <c r="Y71">
        <v>0.1</v>
      </c>
      <c r="Z71">
        <v>0.48</v>
      </c>
      <c r="AA71">
        <v>0</v>
      </c>
      <c r="AB71">
        <v>0</v>
      </c>
      <c r="AC71">
        <v>0</v>
      </c>
      <c r="AD71">
        <v>558.27</v>
      </c>
    </row>
    <row r="72" spans="7:30">
      <c r="G72" t="s">
        <v>114</v>
      </c>
      <c r="H72" s="74">
        <v>110.99</v>
      </c>
      <c r="I72" s="47">
        <v>0</v>
      </c>
      <c r="J72" s="47">
        <v>421.75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0</v>
      </c>
      <c r="V72" s="75">
        <v>532.74</v>
      </c>
      <c r="W72">
        <v>110.41</v>
      </c>
      <c r="X72">
        <v>0</v>
      </c>
      <c r="Y72">
        <v>0.1</v>
      </c>
      <c r="Z72">
        <v>0.48</v>
      </c>
      <c r="AA72">
        <v>0</v>
      </c>
      <c r="AB72">
        <v>0</v>
      </c>
      <c r="AC72">
        <v>0</v>
      </c>
      <c r="AD72">
        <v>421.75</v>
      </c>
    </row>
    <row r="73" spans="7:30">
      <c r="G73" t="s">
        <v>115</v>
      </c>
      <c r="H73" s="74">
        <v>140.44</v>
      </c>
      <c r="I73" s="47">
        <v>0</v>
      </c>
      <c r="J73" s="47">
        <v>410.51</v>
      </c>
      <c r="K73" s="47">
        <v>0</v>
      </c>
      <c r="L73" s="47">
        <v>0</v>
      </c>
      <c r="M73" s="75">
        <v>4.26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0</v>
      </c>
      <c r="V73" s="75">
        <v>555.21</v>
      </c>
      <c r="W73">
        <v>139.86000000000001</v>
      </c>
      <c r="X73">
        <v>0</v>
      </c>
      <c r="Y73">
        <v>0.1</v>
      </c>
      <c r="Z73">
        <v>0.48</v>
      </c>
      <c r="AA73">
        <v>0</v>
      </c>
      <c r="AB73">
        <v>4.26</v>
      </c>
      <c r="AC73">
        <v>0</v>
      </c>
      <c r="AD73">
        <v>410.51</v>
      </c>
    </row>
    <row r="74" spans="7:30">
      <c r="G74" t="s">
        <v>116</v>
      </c>
      <c r="H74" s="74">
        <v>138.02999999999997</v>
      </c>
      <c r="I74" s="47">
        <v>0</v>
      </c>
      <c r="J74" s="47">
        <v>430.22</v>
      </c>
      <c r="K74" s="47">
        <v>0</v>
      </c>
      <c r="L74" s="47">
        <v>0</v>
      </c>
      <c r="M74" s="75">
        <v>2.08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0</v>
      </c>
      <c r="V74" s="75">
        <v>570.33000000000004</v>
      </c>
      <c r="W74">
        <v>137.44999999999999</v>
      </c>
      <c r="X74">
        <v>0</v>
      </c>
      <c r="Y74">
        <v>0.1</v>
      </c>
      <c r="Z74">
        <v>0.48</v>
      </c>
      <c r="AA74">
        <v>0</v>
      </c>
      <c r="AB74">
        <v>2.08</v>
      </c>
      <c r="AC74">
        <v>0</v>
      </c>
      <c r="AD74">
        <v>430.22</v>
      </c>
    </row>
    <row r="75" spans="7:30">
      <c r="G75" t="s">
        <v>117</v>
      </c>
      <c r="H75" s="74">
        <v>112.28</v>
      </c>
      <c r="I75" s="47">
        <v>27.8</v>
      </c>
      <c r="J75" s="47">
        <v>185.07</v>
      </c>
      <c r="K75" s="47">
        <v>0</v>
      </c>
      <c r="L75" s="47">
        <v>0</v>
      </c>
      <c r="M75" s="75">
        <v>1.67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0</v>
      </c>
      <c r="V75" s="75">
        <v>326.82</v>
      </c>
      <c r="W75">
        <v>111.7</v>
      </c>
      <c r="X75">
        <v>27.8</v>
      </c>
      <c r="Y75">
        <v>0.1</v>
      </c>
      <c r="Z75">
        <v>0.48</v>
      </c>
      <c r="AA75">
        <v>0</v>
      </c>
      <c r="AB75">
        <v>1.67</v>
      </c>
      <c r="AC75">
        <v>0</v>
      </c>
      <c r="AD75">
        <v>185.07</v>
      </c>
    </row>
    <row r="76" spans="7:30">
      <c r="G76" t="s">
        <v>118</v>
      </c>
      <c r="H76" s="74">
        <v>121.67</v>
      </c>
      <c r="I76" s="47">
        <v>30.69</v>
      </c>
      <c r="J76" s="47">
        <v>199.49</v>
      </c>
      <c r="K76" s="47">
        <v>0</v>
      </c>
      <c r="L76" s="47">
        <v>0</v>
      </c>
      <c r="M76" s="75">
        <v>1.27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0</v>
      </c>
      <c r="V76" s="75">
        <v>353.12</v>
      </c>
      <c r="W76">
        <v>121.09</v>
      </c>
      <c r="X76">
        <v>30.69</v>
      </c>
      <c r="Y76">
        <v>0.1</v>
      </c>
      <c r="Z76">
        <v>0.48</v>
      </c>
      <c r="AA76">
        <v>0</v>
      </c>
      <c r="AB76">
        <v>1.27</v>
      </c>
      <c r="AC76">
        <v>0</v>
      </c>
      <c r="AD76">
        <v>199.49</v>
      </c>
    </row>
    <row r="77" spans="7:30">
      <c r="G77" t="s">
        <v>119</v>
      </c>
      <c r="H77" s="74">
        <v>127.39999999999999</v>
      </c>
      <c r="I77" s="47">
        <v>32.65</v>
      </c>
      <c r="J77" s="47">
        <v>236.3</v>
      </c>
      <c r="K77" s="47">
        <v>0</v>
      </c>
      <c r="L77" s="47">
        <v>0</v>
      </c>
      <c r="M77" s="75">
        <v>1.48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0</v>
      </c>
      <c r="V77" s="75">
        <v>397.83</v>
      </c>
      <c r="W77">
        <v>126.82</v>
      </c>
      <c r="X77">
        <v>32.65</v>
      </c>
      <c r="Y77">
        <v>0.1</v>
      </c>
      <c r="Z77">
        <v>0.48</v>
      </c>
      <c r="AA77">
        <v>0</v>
      </c>
      <c r="AB77">
        <v>1.48</v>
      </c>
      <c r="AC77">
        <v>0</v>
      </c>
      <c r="AD77">
        <v>236.3</v>
      </c>
    </row>
    <row r="78" spans="7:30">
      <c r="G78" t="s">
        <v>120</v>
      </c>
      <c r="H78" s="74">
        <v>132.44</v>
      </c>
      <c r="I78" s="47">
        <v>38.99</v>
      </c>
      <c r="J78" s="47">
        <v>409.92</v>
      </c>
      <c r="K78" s="47">
        <v>0</v>
      </c>
      <c r="L78" s="47">
        <v>0</v>
      </c>
      <c r="M78" s="75">
        <v>1.58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0</v>
      </c>
      <c r="V78" s="75">
        <v>582.92999999999995</v>
      </c>
      <c r="W78">
        <v>131.86000000000001</v>
      </c>
      <c r="X78">
        <v>38.99</v>
      </c>
      <c r="Y78">
        <v>0.1</v>
      </c>
      <c r="Z78">
        <v>0.48</v>
      </c>
      <c r="AA78">
        <v>0</v>
      </c>
      <c r="AB78">
        <v>1.58</v>
      </c>
      <c r="AC78">
        <v>0</v>
      </c>
      <c r="AD78">
        <v>409.92</v>
      </c>
    </row>
    <row r="79" spans="7:30">
      <c r="G79" t="s">
        <v>121</v>
      </c>
      <c r="H79" s="74">
        <v>228.98</v>
      </c>
      <c r="I79" s="47">
        <v>91.36</v>
      </c>
      <c r="J79" s="47">
        <v>249.08</v>
      </c>
      <c r="K79" s="47">
        <v>0</v>
      </c>
      <c r="L79" s="47">
        <v>0</v>
      </c>
      <c r="M79" s="75">
        <v>4.1399999999999997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0</v>
      </c>
      <c r="V79" s="75">
        <v>573.55999999999995</v>
      </c>
      <c r="W79">
        <v>228.4</v>
      </c>
      <c r="X79">
        <v>91.36</v>
      </c>
      <c r="Y79">
        <v>0.1</v>
      </c>
      <c r="Z79">
        <v>0.48</v>
      </c>
      <c r="AA79">
        <v>0</v>
      </c>
      <c r="AB79">
        <v>4.1399999999999997</v>
      </c>
      <c r="AC79">
        <v>0</v>
      </c>
      <c r="AD79">
        <v>249.08</v>
      </c>
    </row>
    <row r="80" spans="7:30">
      <c r="G80" t="s">
        <v>122</v>
      </c>
      <c r="H80" s="74">
        <v>282.36</v>
      </c>
      <c r="I80" s="47">
        <v>91.36</v>
      </c>
      <c r="J80" s="47">
        <v>253.89</v>
      </c>
      <c r="K80" s="47">
        <v>0</v>
      </c>
      <c r="L80" s="47">
        <v>0</v>
      </c>
      <c r="M80" s="75">
        <v>3.4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0</v>
      </c>
      <c r="V80" s="75">
        <v>631.01</v>
      </c>
      <c r="W80">
        <v>281.77999999999997</v>
      </c>
      <c r="X80">
        <v>91.36</v>
      </c>
      <c r="Y80">
        <v>0.1</v>
      </c>
      <c r="Z80">
        <v>0.48</v>
      </c>
      <c r="AA80">
        <v>0</v>
      </c>
      <c r="AB80">
        <v>3.4</v>
      </c>
      <c r="AC80">
        <v>0</v>
      </c>
      <c r="AD80">
        <v>253.89</v>
      </c>
    </row>
    <row r="81" spans="7:30">
      <c r="G81" t="s">
        <v>123</v>
      </c>
      <c r="H81" s="74">
        <v>301.60000000000002</v>
      </c>
      <c r="I81" s="47">
        <v>86.55</v>
      </c>
      <c r="J81" s="47">
        <v>261.58</v>
      </c>
      <c r="K81" s="47">
        <v>0</v>
      </c>
      <c r="L81" s="47">
        <v>0</v>
      </c>
      <c r="M81" s="75">
        <v>5.96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0</v>
      </c>
      <c r="V81" s="75">
        <v>655.69</v>
      </c>
      <c r="W81">
        <v>301.02</v>
      </c>
      <c r="X81">
        <v>86.55</v>
      </c>
      <c r="Y81">
        <v>0.1</v>
      </c>
      <c r="Z81">
        <v>0.48</v>
      </c>
      <c r="AA81">
        <v>0</v>
      </c>
      <c r="AB81">
        <v>5.96</v>
      </c>
      <c r="AC81">
        <v>0</v>
      </c>
      <c r="AD81">
        <v>261.58</v>
      </c>
    </row>
    <row r="82" spans="7:30">
      <c r="G82" t="s">
        <v>124</v>
      </c>
      <c r="H82" s="74">
        <v>304.48</v>
      </c>
      <c r="I82" s="47">
        <v>72.13</v>
      </c>
      <c r="J82" s="47">
        <v>234.65</v>
      </c>
      <c r="K82" s="47">
        <v>0</v>
      </c>
      <c r="L82" s="47">
        <v>0</v>
      </c>
      <c r="M82" s="75">
        <v>7.21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0</v>
      </c>
      <c r="V82" s="75">
        <v>618.47</v>
      </c>
      <c r="W82">
        <v>303.89999999999998</v>
      </c>
      <c r="X82">
        <v>72.13</v>
      </c>
      <c r="Y82">
        <v>0.1</v>
      </c>
      <c r="Z82">
        <v>0.48</v>
      </c>
      <c r="AA82">
        <v>0</v>
      </c>
      <c r="AB82">
        <v>7.21</v>
      </c>
      <c r="AC82">
        <v>0</v>
      </c>
      <c r="AD82">
        <v>234.65</v>
      </c>
    </row>
    <row r="83" spans="7:30">
      <c r="G83" t="s">
        <v>125</v>
      </c>
      <c r="H83" s="74">
        <v>292.94</v>
      </c>
      <c r="I83" s="47">
        <v>163.49</v>
      </c>
      <c r="J83" s="47">
        <v>200.03</v>
      </c>
      <c r="K83" s="47">
        <v>0</v>
      </c>
      <c r="L83" s="47">
        <v>0</v>
      </c>
      <c r="M83" s="75">
        <v>9.42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0</v>
      </c>
      <c r="V83" s="75">
        <v>665.88</v>
      </c>
      <c r="W83">
        <v>291.39999999999998</v>
      </c>
      <c r="X83">
        <v>163.49</v>
      </c>
      <c r="Y83">
        <v>0.19</v>
      </c>
      <c r="Z83">
        <v>1.06</v>
      </c>
      <c r="AA83">
        <v>0</v>
      </c>
      <c r="AB83">
        <v>9.42</v>
      </c>
      <c r="AC83">
        <v>0.28999999999999998</v>
      </c>
      <c r="AD83">
        <v>200.03</v>
      </c>
    </row>
    <row r="84" spans="7:30">
      <c r="G84" t="s">
        <v>126</v>
      </c>
      <c r="H84" s="74">
        <v>281.40000000000003</v>
      </c>
      <c r="I84" s="47">
        <v>149.06</v>
      </c>
      <c r="J84" s="47">
        <v>171.18</v>
      </c>
      <c r="K84" s="47">
        <v>0</v>
      </c>
      <c r="L84" s="47">
        <v>0</v>
      </c>
      <c r="M84" s="75">
        <v>6.44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0</v>
      </c>
      <c r="V84" s="75">
        <v>608.08000000000004</v>
      </c>
      <c r="W84">
        <v>279.86</v>
      </c>
      <c r="X84">
        <v>149.06</v>
      </c>
      <c r="Y84">
        <v>0.19</v>
      </c>
      <c r="Z84">
        <v>1.06</v>
      </c>
      <c r="AA84">
        <v>0</v>
      </c>
      <c r="AB84">
        <v>6.44</v>
      </c>
      <c r="AC84">
        <v>0.28999999999999998</v>
      </c>
      <c r="AD84">
        <v>171.18</v>
      </c>
    </row>
    <row r="85" spans="7:30">
      <c r="G85" t="s">
        <v>127</v>
      </c>
      <c r="H85" s="74">
        <v>254.47</v>
      </c>
      <c r="I85" s="47">
        <v>125.02</v>
      </c>
      <c r="J85" s="47">
        <v>131.75</v>
      </c>
      <c r="K85" s="47">
        <v>0</v>
      </c>
      <c r="L85" s="47">
        <v>0</v>
      </c>
      <c r="M85" s="75">
        <v>6.83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0</v>
      </c>
      <c r="V85" s="75">
        <v>518.07000000000005</v>
      </c>
      <c r="W85">
        <v>252.93</v>
      </c>
      <c r="X85">
        <v>125.02</v>
      </c>
      <c r="Y85">
        <v>0.19</v>
      </c>
      <c r="Z85">
        <v>1.06</v>
      </c>
      <c r="AA85">
        <v>0</v>
      </c>
      <c r="AB85">
        <v>6.83</v>
      </c>
      <c r="AC85">
        <v>0.28999999999999998</v>
      </c>
      <c r="AD85">
        <v>131.75</v>
      </c>
    </row>
    <row r="86" spans="7:30">
      <c r="G86" t="s">
        <v>128</v>
      </c>
      <c r="H86" s="74">
        <v>250.62</v>
      </c>
      <c r="I86" s="47">
        <v>115.4</v>
      </c>
      <c r="J86" s="47">
        <v>103.86</v>
      </c>
      <c r="K86" s="47">
        <v>0</v>
      </c>
      <c r="L86" s="47">
        <v>0</v>
      </c>
      <c r="M86" s="75">
        <v>7.89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0</v>
      </c>
      <c r="V86" s="75">
        <v>477.77</v>
      </c>
      <c r="W86">
        <v>249.08</v>
      </c>
      <c r="X86">
        <v>115.4</v>
      </c>
      <c r="Y86">
        <v>0.19</v>
      </c>
      <c r="Z86">
        <v>1.06</v>
      </c>
      <c r="AA86">
        <v>0</v>
      </c>
      <c r="AB86">
        <v>7.89</v>
      </c>
      <c r="AC86">
        <v>0.28999999999999998</v>
      </c>
      <c r="AD86">
        <v>103.86</v>
      </c>
    </row>
    <row r="87" spans="7:30">
      <c r="G87" t="s">
        <v>129</v>
      </c>
      <c r="H87" s="74">
        <v>221.76999999999998</v>
      </c>
      <c r="I87" s="47">
        <v>76.94</v>
      </c>
      <c r="J87" s="47">
        <v>217.34</v>
      </c>
      <c r="K87" s="47">
        <v>0</v>
      </c>
      <c r="L87" s="47">
        <v>0</v>
      </c>
      <c r="M87" s="75">
        <v>4.2300000000000004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>
        <v>0</v>
      </c>
      <c r="V87" s="75">
        <v>520.28</v>
      </c>
      <c r="W87">
        <v>220.23</v>
      </c>
      <c r="X87">
        <v>76.94</v>
      </c>
      <c r="Y87">
        <v>0.19</v>
      </c>
      <c r="Z87">
        <v>1.06</v>
      </c>
      <c r="AA87">
        <v>0</v>
      </c>
      <c r="AB87">
        <v>4.2300000000000004</v>
      </c>
      <c r="AC87">
        <v>0.28999999999999998</v>
      </c>
      <c r="AD87">
        <v>217.34</v>
      </c>
    </row>
    <row r="88" spans="7:30">
      <c r="G88" t="s">
        <v>130</v>
      </c>
      <c r="H88" s="74">
        <v>196.76999999999998</v>
      </c>
      <c r="I88" s="47">
        <v>67.319999999999993</v>
      </c>
      <c r="J88" s="47">
        <v>215.41</v>
      </c>
      <c r="K88" s="47">
        <v>0</v>
      </c>
      <c r="L88" s="47">
        <v>0</v>
      </c>
      <c r="M88" s="75">
        <v>7.5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>
        <v>0</v>
      </c>
      <c r="V88" s="75">
        <v>487</v>
      </c>
      <c r="W88">
        <v>195.23</v>
      </c>
      <c r="X88">
        <v>67.319999999999993</v>
      </c>
      <c r="Y88">
        <v>0.19</v>
      </c>
      <c r="Z88">
        <v>1.06</v>
      </c>
      <c r="AA88">
        <v>0</v>
      </c>
      <c r="AB88">
        <v>7.5</v>
      </c>
      <c r="AC88">
        <v>0.28999999999999998</v>
      </c>
      <c r="AD88">
        <v>215.41</v>
      </c>
    </row>
    <row r="89" spans="7:30">
      <c r="G89" t="s">
        <v>131</v>
      </c>
      <c r="H89" s="74">
        <v>176.57</v>
      </c>
      <c r="I89" s="47">
        <v>52.89</v>
      </c>
      <c r="J89" s="47">
        <v>214.46</v>
      </c>
      <c r="K89" s="47">
        <v>0</v>
      </c>
      <c r="L89" s="47">
        <v>0</v>
      </c>
      <c r="M89" s="75">
        <v>6.06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0</v>
      </c>
      <c r="V89" s="75">
        <v>449.98</v>
      </c>
      <c r="W89">
        <v>175.03</v>
      </c>
      <c r="X89">
        <v>52.89</v>
      </c>
      <c r="Y89">
        <v>0.19</v>
      </c>
      <c r="Z89">
        <v>1.06</v>
      </c>
      <c r="AA89">
        <v>0</v>
      </c>
      <c r="AB89">
        <v>6.06</v>
      </c>
      <c r="AC89">
        <v>0.28999999999999998</v>
      </c>
      <c r="AD89">
        <v>214.46</v>
      </c>
    </row>
    <row r="90" spans="7:30">
      <c r="G90" t="s">
        <v>132</v>
      </c>
      <c r="H90" s="74">
        <v>147.72</v>
      </c>
      <c r="I90" s="47">
        <v>38.47</v>
      </c>
      <c r="J90" s="47">
        <v>195.22</v>
      </c>
      <c r="K90" s="47">
        <v>0</v>
      </c>
      <c r="L90" s="47">
        <v>0</v>
      </c>
      <c r="M90" s="75">
        <v>6.44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0</v>
      </c>
      <c r="V90" s="75">
        <v>387.85</v>
      </c>
      <c r="W90">
        <v>146.18</v>
      </c>
      <c r="X90">
        <v>38.47</v>
      </c>
      <c r="Y90">
        <v>0.19</v>
      </c>
      <c r="Z90">
        <v>1.06</v>
      </c>
      <c r="AA90">
        <v>0</v>
      </c>
      <c r="AB90">
        <v>6.44</v>
      </c>
      <c r="AC90">
        <v>0.28999999999999998</v>
      </c>
      <c r="AD90">
        <v>195.22</v>
      </c>
    </row>
    <row r="91" spans="7:30">
      <c r="G91" t="s">
        <v>133</v>
      </c>
      <c r="H91" s="74">
        <v>198.69</v>
      </c>
      <c r="I91" s="47">
        <v>52.89</v>
      </c>
      <c r="J91" s="47">
        <v>291.39999999999998</v>
      </c>
      <c r="K91" s="47">
        <v>0</v>
      </c>
      <c r="L91" s="47">
        <v>0</v>
      </c>
      <c r="M91" s="75">
        <v>5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>
        <v>0</v>
      </c>
      <c r="V91" s="75">
        <v>547.98</v>
      </c>
      <c r="W91">
        <v>197.15</v>
      </c>
      <c r="X91">
        <v>52.89</v>
      </c>
      <c r="Y91">
        <v>0.19</v>
      </c>
      <c r="Z91">
        <v>1.06</v>
      </c>
      <c r="AA91">
        <v>0</v>
      </c>
      <c r="AB91">
        <v>5</v>
      </c>
      <c r="AC91">
        <v>0.28999999999999998</v>
      </c>
      <c r="AD91">
        <v>291.39999999999998</v>
      </c>
    </row>
    <row r="92" spans="7:30">
      <c r="G92" t="s">
        <v>134</v>
      </c>
      <c r="H92" s="74">
        <v>159.26</v>
      </c>
      <c r="I92" s="47">
        <v>33.659999999999997</v>
      </c>
      <c r="J92" s="47">
        <v>150.99</v>
      </c>
      <c r="K92" s="47">
        <v>0</v>
      </c>
      <c r="L92" s="47">
        <v>0</v>
      </c>
      <c r="M92" s="75">
        <v>4.71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0</v>
      </c>
      <c r="V92" s="75">
        <v>348.62</v>
      </c>
      <c r="W92">
        <v>157.72</v>
      </c>
      <c r="X92">
        <v>33.659999999999997</v>
      </c>
      <c r="Y92">
        <v>0.19</v>
      </c>
      <c r="Z92">
        <v>1.06</v>
      </c>
      <c r="AA92">
        <v>0</v>
      </c>
      <c r="AB92">
        <v>4.71</v>
      </c>
      <c r="AC92">
        <v>0.28999999999999998</v>
      </c>
      <c r="AD92">
        <v>150.99</v>
      </c>
    </row>
    <row r="93" spans="7:30">
      <c r="G93" t="s">
        <v>135</v>
      </c>
      <c r="H93" s="74">
        <v>115.02000000000001</v>
      </c>
      <c r="I93" s="47">
        <v>14.43</v>
      </c>
      <c r="J93" s="47">
        <v>135.59</v>
      </c>
      <c r="K93" s="47">
        <v>0</v>
      </c>
      <c r="L93" s="47">
        <v>0</v>
      </c>
      <c r="M93" s="75">
        <v>3.27</v>
      </c>
      <c r="N93" s="74">
        <v>0</v>
      </c>
      <c r="O93" s="47">
        <v>0</v>
      </c>
      <c r="P93" s="47">
        <v>0</v>
      </c>
      <c r="Q93" s="47">
        <v>-10</v>
      </c>
      <c r="R93" s="47">
        <v>0</v>
      </c>
      <c r="S93" s="75">
        <v>0</v>
      </c>
      <c r="U93" s="74">
        <v>-10</v>
      </c>
      <c r="V93" s="75">
        <v>268.31</v>
      </c>
      <c r="W93">
        <v>113.48</v>
      </c>
      <c r="X93">
        <v>14.43</v>
      </c>
      <c r="Y93">
        <v>0.19</v>
      </c>
      <c r="Z93">
        <v>1.06</v>
      </c>
      <c r="AA93">
        <v>-10</v>
      </c>
      <c r="AB93">
        <v>3.27</v>
      </c>
      <c r="AC93">
        <v>0.28999999999999998</v>
      </c>
      <c r="AD93">
        <v>135.59</v>
      </c>
    </row>
    <row r="94" spans="7:30">
      <c r="G94" t="s">
        <v>136</v>
      </c>
      <c r="H94" s="74">
        <v>86.17</v>
      </c>
      <c r="I94" s="47">
        <v>0</v>
      </c>
      <c r="J94" s="47">
        <v>124.06</v>
      </c>
      <c r="K94" s="47">
        <v>0</v>
      </c>
      <c r="L94" s="47">
        <v>0</v>
      </c>
      <c r="M94" s="75">
        <v>4.42</v>
      </c>
      <c r="N94" s="74">
        <v>0</v>
      </c>
      <c r="O94" s="47">
        <v>0</v>
      </c>
      <c r="P94" s="47">
        <v>0</v>
      </c>
      <c r="Q94" s="47">
        <v>-10</v>
      </c>
      <c r="R94" s="47">
        <v>0</v>
      </c>
      <c r="S94" s="75">
        <v>0</v>
      </c>
      <c r="U94" s="74">
        <v>-10</v>
      </c>
      <c r="V94" s="75">
        <v>214.65</v>
      </c>
      <c r="W94">
        <v>84.63</v>
      </c>
      <c r="X94">
        <v>0</v>
      </c>
      <c r="Y94">
        <v>0.19</v>
      </c>
      <c r="Z94">
        <v>1.06</v>
      </c>
      <c r="AA94">
        <v>-10</v>
      </c>
      <c r="AB94">
        <v>4.42</v>
      </c>
      <c r="AC94">
        <v>0.28999999999999998</v>
      </c>
      <c r="AD94">
        <v>124.06</v>
      </c>
    </row>
    <row r="95" spans="7:30">
      <c r="G95" t="s">
        <v>137</v>
      </c>
      <c r="H95" s="74">
        <v>45.78</v>
      </c>
      <c r="I95" s="47">
        <v>0</v>
      </c>
      <c r="J95" s="47">
        <v>103.86</v>
      </c>
      <c r="K95" s="47">
        <v>0</v>
      </c>
      <c r="L95" s="47">
        <v>0</v>
      </c>
      <c r="M95" s="75">
        <v>7.69</v>
      </c>
      <c r="N95" s="74">
        <v>0</v>
      </c>
      <c r="O95" s="47">
        <v>0</v>
      </c>
      <c r="P95" s="47">
        <v>0</v>
      </c>
      <c r="Q95" s="47">
        <v>-10</v>
      </c>
      <c r="R95" s="47">
        <v>0</v>
      </c>
      <c r="S95" s="75">
        <v>0</v>
      </c>
      <c r="U95" s="74">
        <v>-10</v>
      </c>
      <c r="V95" s="75">
        <v>157.33000000000001</v>
      </c>
      <c r="W95">
        <v>44.24</v>
      </c>
      <c r="X95">
        <v>0</v>
      </c>
      <c r="Y95">
        <v>0.19</v>
      </c>
      <c r="Z95">
        <v>1.06</v>
      </c>
      <c r="AA95">
        <v>-10</v>
      </c>
      <c r="AB95">
        <v>7.69</v>
      </c>
      <c r="AC95">
        <v>0.28999999999999998</v>
      </c>
      <c r="AD95">
        <v>103.86</v>
      </c>
    </row>
    <row r="96" spans="7:30">
      <c r="G96" t="s">
        <v>138</v>
      </c>
      <c r="H96" s="74">
        <v>21.74</v>
      </c>
      <c r="I96" s="47">
        <v>0</v>
      </c>
      <c r="J96" s="47">
        <v>91.36</v>
      </c>
      <c r="K96" s="47">
        <v>0</v>
      </c>
      <c r="L96" s="47">
        <v>0</v>
      </c>
      <c r="M96" s="75">
        <v>5.29</v>
      </c>
      <c r="N96" s="74">
        <v>0</v>
      </c>
      <c r="O96" s="47">
        <v>0</v>
      </c>
      <c r="P96" s="47">
        <v>0</v>
      </c>
      <c r="Q96" s="47">
        <v>-10</v>
      </c>
      <c r="R96" s="47">
        <v>0</v>
      </c>
      <c r="S96" s="75">
        <v>0</v>
      </c>
      <c r="U96" s="74">
        <v>-10</v>
      </c>
      <c r="V96" s="75">
        <v>118.39</v>
      </c>
      <c r="W96">
        <v>20.2</v>
      </c>
      <c r="X96">
        <v>0</v>
      </c>
      <c r="Y96">
        <v>0.19</v>
      </c>
      <c r="Z96">
        <v>1.06</v>
      </c>
      <c r="AA96">
        <v>-10</v>
      </c>
      <c r="AB96">
        <v>5.29</v>
      </c>
      <c r="AC96">
        <v>0.28999999999999998</v>
      </c>
      <c r="AD96">
        <v>91.36</v>
      </c>
    </row>
    <row r="97" spans="1:83">
      <c r="G97" t="s">
        <v>139</v>
      </c>
      <c r="H97" s="74">
        <v>1.54</v>
      </c>
      <c r="I97" s="47">
        <v>0</v>
      </c>
      <c r="J97" s="47">
        <v>70.2</v>
      </c>
      <c r="K97" s="47">
        <v>0</v>
      </c>
      <c r="L97" s="47">
        <v>0</v>
      </c>
      <c r="M97" s="75">
        <v>5.29</v>
      </c>
      <c r="N97" s="74">
        <v>0</v>
      </c>
      <c r="O97" s="47">
        <v>0</v>
      </c>
      <c r="P97" s="47">
        <v>0</v>
      </c>
      <c r="Q97" s="47">
        <v>-15</v>
      </c>
      <c r="R97" s="47">
        <v>0</v>
      </c>
      <c r="S97" s="75">
        <v>0</v>
      </c>
      <c r="U97" s="74">
        <v>-15</v>
      </c>
      <c r="V97" s="75">
        <v>77.03</v>
      </c>
      <c r="W97">
        <v>0</v>
      </c>
      <c r="X97">
        <v>0</v>
      </c>
      <c r="Y97">
        <v>0.19</v>
      </c>
      <c r="Z97">
        <v>1.06</v>
      </c>
      <c r="AA97">
        <v>-15</v>
      </c>
      <c r="AB97">
        <v>5.29</v>
      </c>
      <c r="AC97">
        <v>0.28999999999999998</v>
      </c>
      <c r="AD97">
        <v>70.2</v>
      </c>
    </row>
    <row r="98" spans="1:83">
      <c r="G98" t="s">
        <v>140</v>
      </c>
      <c r="H98" s="74">
        <v>1.54</v>
      </c>
      <c r="I98" s="47">
        <v>0</v>
      </c>
      <c r="J98" s="47">
        <v>52.89</v>
      </c>
      <c r="K98" s="47">
        <v>0</v>
      </c>
      <c r="L98" s="47">
        <v>0</v>
      </c>
      <c r="M98" s="75">
        <v>3.08</v>
      </c>
      <c r="N98" s="74">
        <v>0</v>
      </c>
      <c r="O98" s="47">
        <v>0</v>
      </c>
      <c r="P98" s="47">
        <v>0</v>
      </c>
      <c r="Q98" s="47">
        <v>-15</v>
      </c>
      <c r="R98" s="47">
        <v>0</v>
      </c>
      <c r="S98" s="75">
        <v>0</v>
      </c>
      <c r="U98" s="74">
        <v>-15</v>
      </c>
      <c r="V98" s="75">
        <v>57.51</v>
      </c>
      <c r="W98">
        <v>0</v>
      </c>
      <c r="X98">
        <v>0</v>
      </c>
      <c r="Y98">
        <v>0.19</v>
      </c>
      <c r="Z98">
        <v>1.06</v>
      </c>
      <c r="AA98">
        <v>-15</v>
      </c>
      <c r="AB98">
        <v>3.08</v>
      </c>
      <c r="AC98">
        <v>0.28999999999999998</v>
      </c>
      <c r="AD98">
        <v>52.89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1.6047274999999996</v>
      </c>
      <c r="I99" s="70">
        <f t="shared" ref="I99:BQ99" si="1">SUM(I3:I98)/4000</f>
        <v>0.34027500000000011</v>
      </c>
      <c r="J99" s="70">
        <f t="shared" si="1"/>
        <v>5.0705475000000035</v>
      </c>
      <c r="K99" s="70">
        <f t="shared" si="1"/>
        <v>0</v>
      </c>
      <c r="L99" s="70">
        <f t="shared" si="1"/>
        <v>0</v>
      </c>
      <c r="M99" s="70">
        <f t="shared" si="1"/>
        <v>5.2264999999999999E-2</v>
      </c>
      <c r="N99" s="69">
        <f t="shared" si="1"/>
        <v>0</v>
      </c>
      <c r="O99" s="70">
        <f t="shared" si="1"/>
        <v>-0.17474999999999999</v>
      </c>
      <c r="P99" s="70">
        <f t="shared" si="1"/>
        <v>0</v>
      </c>
      <c r="Q99" s="70">
        <f t="shared" si="1"/>
        <v>-0.1105</v>
      </c>
      <c r="R99" s="70">
        <f t="shared" si="1"/>
        <v>0</v>
      </c>
      <c r="S99" s="71">
        <f t="shared" si="1"/>
        <v>0</v>
      </c>
      <c r="U99" s="69">
        <f t="shared" si="1"/>
        <v>-0.28525</v>
      </c>
      <c r="V99" s="71">
        <f t="shared" si="1"/>
        <v>7.0678150000000013</v>
      </c>
      <c r="W99">
        <f t="shared" si="1"/>
        <v>1.5723674999999997</v>
      </c>
      <c r="X99">
        <f t="shared" si="1"/>
        <v>0.16552499999999998</v>
      </c>
      <c r="Y99">
        <f t="shared" si="1"/>
        <v>4.1999999999999971E-3</v>
      </c>
      <c r="Z99">
        <f t="shared" si="1"/>
        <v>2.236000000000004E-2</v>
      </c>
      <c r="AA99">
        <f t="shared" si="1"/>
        <v>-0.1105</v>
      </c>
      <c r="AB99">
        <f t="shared" si="1"/>
        <v>5.2264999999999999E-2</v>
      </c>
      <c r="AC99">
        <f t="shared" si="1"/>
        <v>5.7999999999999892E-3</v>
      </c>
      <c r="AD99">
        <f t="shared" si="1"/>
        <v>5.0705475000000035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tabSelected="1" workbookViewId="0">
      <pane xSplit="7" ySplit="2" topLeftCell="AF3" activePane="bottomRight" state="frozen"/>
      <selection sqref="A1:D35"/>
      <selection pane="topRight" sqref="A1:D35"/>
      <selection pane="bottomLeft" sqref="A1:D35"/>
      <selection pane="bottomRight" activeCell="AT3" sqref="AT3:AT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6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9</v>
      </c>
      <c r="W1" t="s">
        <v>557</v>
      </c>
      <c r="X1" t="s">
        <v>569</v>
      </c>
      <c r="Y1" t="s">
        <v>548</v>
      </c>
      <c r="Z1" t="s">
        <v>548</v>
      </c>
      <c r="AA1" t="s">
        <v>571</v>
      </c>
      <c r="AB1" t="s">
        <v>145</v>
      </c>
      <c r="AC1" t="s">
        <v>553</v>
      </c>
      <c r="AD1" t="s">
        <v>555</v>
      </c>
      <c r="AE1" t="s">
        <v>146</v>
      </c>
      <c r="AF1" t="s">
        <v>559</v>
      </c>
      <c r="AG1" t="s">
        <v>145</v>
      </c>
      <c r="AH1" t="s">
        <v>561</v>
      </c>
      <c r="AI1" t="s">
        <v>563</v>
      </c>
      <c r="AJ1" t="s">
        <v>146</v>
      </c>
      <c r="AK1" t="s">
        <v>565</v>
      </c>
      <c r="AL1" t="s">
        <v>565</v>
      </c>
      <c r="AM1" t="s">
        <v>146</v>
      </c>
      <c r="AN1" t="s">
        <v>581</v>
      </c>
      <c r="AO1" t="s">
        <v>581</v>
      </c>
      <c r="AP1" t="s">
        <v>567</v>
      </c>
      <c r="AQ1" t="s">
        <v>573</v>
      </c>
      <c r="AR1" t="s">
        <v>145</v>
      </c>
      <c r="AS1" t="s">
        <v>546</v>
      </c>
      <c r="AT1" t="s">
        <v>544</v>
      </c>
    </row>
    <row r="2" spans="1:4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45637</v>
      </c>
      <c r="W2" s="29" t="s">
        <v>535</v>
      </c>
      <c r="X2" t="s">
        <v>148</v>
      </c>
      <c r="Y2" t="s">
        <v>535</v>
      </c>
      <c r="Z2" t="s">
        <v>535</v>
      </c>
      <c r="AA2" t="s">
        <v>149</v>
      </c>
      <c r="AB2" t="s">
        <v>551</v>
      </c>
      <c r="AC2" t="s">
        <v>358</v>
      </c>
      <c r="AD2" t="s">
        <v>148</v>
      </c>
      <c r="AE2" t="s">
        <v>579</v>
      </c>
      <c r="AF2" t="s">
        <v>535</v>
      </c>
      <c r="AG2" t="s">
        <v>579</v>
      </c>
      <c r="AH2" t="s">
        <v>535</v>
      </c>
      <c r="AI2" t="s">
        <v>535</v>
      </c>
      <c r="AJ2" t="s">
        <v>585</v>
      </c>
      <c r="AK2" t="s">
        <v>148</v>
      </c>
      <c r="AL2" t="s">
        <v>148</v>
      </c>
      <c r="AM2" t="s">
        <v>575</v>
      </c>
      <c r="AN2" t="s">
        <v>169</v>
      </c>
      <c r="AO2" t="s">
        <v>170</v>
      </c>
      <c r="AP2" t="s">
        <v>148</v>
      </c>
      <c r="AQ2" t="s">
        <v>148</v>
      </c>
      <c r="AR2" t="s">
        <v>575</v>
      </c>
      <c r="AS2" t="s">
        <v>148</v>
      </c>
      <c r="AT2" t="s">
        <v>148</v>
      </c>
    </row>
    <row r="3" spans="1:46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0.43</v>
      </c>
      <c r="I3" s="54">
        <v>0</v>
      </c>
      <c r="J3" s="54">
        <v>1.92</v>
      </c>
      <c r="K3" s="54">
        <v>112.53999999999999</v>
      </c>
      <c r="L3" s="54">
        <v>17.310000000000002</v>
      </c>
      <c r="M3" s="73">
        <v>0</v>
      </c>
      <c r="N3" s="72">
        <v>91.49</v>
      </c>
      <c r="O3" s="54">
        <v>174.76</v>
      </c>
      <c r="P3" s="54">
        <v>0</v>
      </c>
      <c r="Q3" s="54">
        <v>0</v>
      </c>
      <c r="R3" s="54">
        <v>0</v>
      </c>
      <c r="S3" s="73">
        <v>0</v>
      </c>
      <c r="T3" t="s">
        <v>591</v>
      </c>
      <c r="W3">
        <v>0</v>
      </c>
      <c r="X3">
        <v>25.97</v>
      </c>
      <c r="Y3">
        <v>2.89</v>
      </c>
      <c r="Z3">
        <v>0</v>
      </c>
      <c r="AA3">
        <v>1.92</v>
      </c>
      <c r="AB3">
        <v>0</v>
      </c>
      <c r="AC3">
        <v>0.43</v>
      </c>
      <c r="AD3">
        <v>17.309999999999999</v>
      </c>
      <c r="AE3">
        <v>0</v>
      </c>
      <c r="AF3">
        <v>5.77</v>
      </c>
      <c r="AG3">
        <v>0</v>
      </c>
      <c r="AH3">
        <v>7.69</v>
      </c>
      <c r="AI3">
        <v>0.96</v>
      </c>
      <c r="AJ3">
        <v>144.26</v>
      </c>
      <c r="AK3">
        <v>25.97</v>
      </c>
      <c r="AL3">
        <v>25.97</v>
      </c>
      <c r="AM3">
        <v>30.5</v>
      </c>
      <c r="AN3">
        <v>0</v>
      </c>
      <c r="AO3">
        <v>0</v>
      </c>
      <c r="AP3">
        <v>8.66</v>
      </c>
      <c r="AQ3">
        <v>8.66</v>
      </c>
      <c r="AR3">
        <v>91.49</v>
      </c>
      <c r="AS3">
        <v>0</v>
      </c>
      <c r="AT3">
        <v>0</v>
      </c>
    </row>
    <row r="4" spans="1:46">
      <c r="A4" t="s">
        <v>234</v>
      </c>
      <c r="B4" t="s">
        <v>226</v>
      </c>
      <c r="C4" t="s">
        <v>228</v>
      </c>
      <c r="E4" t="s">
        <v>535</v>
      </c>
      <c r="G4" t="s">
        <v>46</v>
      </c>
      <c r="H4" s="74">
        <v>0.43</v>
      </c>
      <c r="I4" s="47">
        <v>0</v>
      </c>
      <c r="J4" s="47">
        <v>1.92</v>
      </c>
      <c r="K4" s="47">
        <v>112.53999999999999</v>
      </c>
      <c r="L4" s="47">
        <v>17.310000000000002</v>
      </c>
      <c r="M4" s="75">
        <v>0</v>
      </c>
      <c r="N4" s="74">
        <v>91.49</v>
      </c>
      <c r="O4" s="47">
        <v>174.76</v>
      </c>
      <c r="P4" s="47">
        <v>0</v>
      </c>
      <c r="Q4" s="47">
        <v>0</v>
      </c>
      <c r="R4" s="47">
        <v>0</v>
      </c>
      <c r="S4" s="75">
        <v>0</v>
      </c>
      <c r="T4" t="s">
        <v>592</v>
      </c>
      <c r="W4">
        <v>0</v>
      </c>
      <c r="X4">
        <v>25.97</v>
      </c>
      <c r="Y4">
        <v>2.89</v>
      </c>
      <c r="Z4">
        <v>0</v>
      </c>
      <c r="AA4">
        <v>1.92</v>
      </c>
      <c r="AB4">
        <v>0</v>
      </c>
      <c r="AC4">
        <v>0.43</v>
      </c>
      <c r="AD4">
        <v>17.309999999999999</v>
      </c>
      <c r="AE4">
        <v>0</v>
      </c>
      <c r="AF4">
        <v>5.77</v>
      </c>
      <c r="AG4">
        <v>0</v>
      </c>
      <c r="AH4">
        <v>7.69</v>
      </c>
      <c r="AI4">
        <v>0.96</v>
      </c>
      <c r="AJ4">
        <v>144.26</v>
      </c>
      <c r="AK4">
        <v>25.97</v>
      </c>
      <c r="AL4">
        <v>25.97</v>
      </c>
      <c r="AM4">
        <v>30.5</v>
      </c>
      <c r="AN4">
        <v>0</v>
      </c>
      <c r="AO4">
        <v>0</v>
      </c>
      <c r="AP4">
        <v>8.66</v>
      </c>
      <c r="AQ4">
        <v>8.66</v>
      </c>
      <c r="AR4">
        <v>91.49</v>
      </c>
      <c r="AS4">
        <v>0</v>
      </c>
      <c r="AT4">
        <v>0</v>
      </c>
    </row>
    <row r="5" spans="1:46">
      <c r="A5" t="s">
        <v>235</v>
      </c>
      <c r="B5" t="s">
        <v>227</v>
      </c>
      <c r="C5" t="s">
        <v>229</v>
      </c>
      <c r="G5" t="s">
        <v>47</v>
      </c>
      <c r="H5" s="74">
        <v>0.43</v>
      </c>
      <c r="I5" s="47">
        <v>0</v>
      </c>
      <c r="J5" s="47">
        <v>1.92</v>
      </c>
      <c r="K5" s="47">
        <v>112.53999999999999</v>
      </c>
      <c r="L5" s="47">
        <v>17.310000000000002</v>
      </c>
      <c r="M5" s="75">
        <v>0</v>
      </c>
      <c r="N5" s="74">
        <v>91.49</v>
      </c>
      <c r="O5" s="47">
        <v>174.76</v>
      </c>
      <c r="P5" s="47">
        <v>0</v>
      </c>
      <c r="Q5" s="47">
        <v>0</v>
      </c>
      <c r="R5" s="47">
        <v>0</v>
      </c>
      <c r="S5" s="75">
        <v>0</v>
      </c>
      <c r="T5" t="s">
        <v>591</v>
      </c>
      <c r="W5">
        <v>0</v>
      </c>
      <c r="X5">
        <v>25.97</v>
      </c>
      <c r="Y5">
        <v>2.89</v>
      </c>
      <c r="Z5">
        <v>0</v>
      </c>
      <c r="AA5">
        <v>1.92</v>
      </c>
      <c r="AB5">
        <v>0</v>
      </c>
      <c r="AC5">
        <v>0.43</v>
      </c>
      <c r="AD5">
        <v>17.309999999999999</v>
      </c>
      <c r="AE5">
        <v>0</v>
      </c>
      <c r="AF5">
        <v>5.77</v>
      </c>
      <c r="AG5">
        <v>0</v>
      </c>
      <c r="AH5">
        <v>7.69</v>
      </c>
      <c r="AI5">
        <v>0.96</v>
      </c>
      <c r="AJ5">
        <v>144.26</v>
      </c>
      <c r="AK5">
        <v>25.97</v>
      </c>
      <c r="AL5">
        <v>25.97</v>
      </c>
      <c r="AM5">
        <v>30.5</v>
      </c>
      <c r="AN5">
        <v>0</v>
      </c>
      <c r="AO5">
        <v>0</v>
      </c>
      <c r="AP5">
        <v>8.66</v>
      </c>
      <c r="AQ5">
        <v>8.66</v>
      </c>
      <c r="AR5">
        <v>91.49</v>
      </c>
      <c r="AS5">
        <v>0</v>
      </c>
      <c r="AT5">
        <v>0</v>
      </c>
    </row>
    <row r="6" spans="1:46">
      <c r="A6" t="s">
        <v>236</v>
      </c>
      <c r="B6" t="s">
        <v>258</v>
      </c>
      <c r="C6" t="s">
        <v>230</v>
      </c>
      <c r="G6" t="s">
        <v>48</v>
      </c>
      <c r="H6" s="74">
        <v>0.43</v>
      </c>
      <c r="I6" s="47">
        <v>0</v>
      </c>
      <c r="J6" s="47">
        <v>1.92</v>
      </c>
      <c r="K6" s="47">
        <v>112.53999999999999</v>
      </c>
      <c r="L6" s="47">
        <v>17.310000000000002</v>
      </c>
      <c r="M6" s="75">
        <v>0</v>
      </c>
      <c r="N6" s="74">
        <v>91.49</v>
      </c>
      <c r="O6" s="47">
        <v>174.76</v>
      </c>
      <c r="P6" s="47">
        <v>0</v>
      </c>
      <c r="Q6" s="47">
        <v>0</v>
      </c>
      <c r="R6" s="47">
        <v>0</v>
      </c>
      <c r="S6" s="75">
        <v>0</v>
      </c>
      <c r="T6" t="s">
        <v>592</v>
      </c>
      <c r="W6">
        <v>0</v>
      </c>
      <c r="X6">
        <v>25.97</v>
      </c>
      <c r="Y6">
        <v>2.89</v>
      </c>
      <c r="Z6">
        <v>0</v>
      </c>
      <c r="AA6">
        <v>1.92</v>
      </c>
      <c r="AB6">
        <v>0</v>
      </c>
      <c r="AC6">
        <v>0.43</v>
      </c>
      <c r="AD6">
        <v>17.309999999999999</v>
      </c>
      <c r="AE6">
        <v>0</v>
      </c>
      <c r="AF6">
        <v>5.77</v>
      </c>
      <c r="AG6">
        <v>0</v>
      </c>
      <c r="AH6">
        <v>7.69</v>
      </c>
      <c r="AI6">
        <v>0.96</v>
      </c>
      <c r="AJ6">
        <v>144.26</v>
      </c>
      <c r="AK6">
        <v>25.97</v>
      </c>
      <c r="AL6">
        <v>25.97</v>
      </c>
      <c r="AM6">
        <v>30.5</v>
      </c>
      <c r="AN6">
        <v>0</v>
      </c>
      <c r="AO6">
        <v>0</v>
      </c>
      <c r="AP6">
        <v>8.66</v>
      </c>
      <c r="AQ6">
        <v>8.66</v>
      </c>
      <c r="AR6">
        <v>91.49</v>
      </c>
      <c r="AS6">
        <v>0</v>
      </c>
      <c r="AT6">
        <v>0</v>
      </c>
    </row>
    <row r="7" spans="1:46">
      <c r="A7" t="s">
        <v>237</v>
      </c>
      <c r="B7" t="s">
        <v>280</v>
      </c>
      <c r="C7" t="s">
        <v>259</v>
      </c>
      <c r="G7" t="s">
        <v>49</v>
      </c>
      <c r="H7" s="74">
        <v>0.38</v>
      </c>
      <c r="I7" s="47">
        <v>0</v>
      </c>
      <c r="J7" s="47">
        <v>1.92</v>
      </c>
      <c r="K7" s="47">
        <v>112.53999999999999</v>
      </c>
      <c r="L7" s="47">
        <v>17.310000000000002</v>
      </c>
      <c r="M7" s="75">
        <v>0</v>
      </c>
      <c r="N7" s="74">
        <v>91.49</v>
      </c>
      <c r="O7" s="47">
        <v>174.76</v>
      </c>
      <c r="P7" s="47">
        <v>0</v>
      </c>
      <c r="Q7" s="47">
        <v>0</v>
      </c>
      <c r="R7" s="47">
        <v>0</v>
      </c>
      <c r="S7" s="75">
        <v>0</v>
      </c>
      <c r="T7" t="s">
        <v>591</v>
      </c>
      <c r="W7">
        <v>0</v>
      </c>
      <c r="X7">
        <v>25.97</v>
      </c>
      <c r="Y7">
        <v>2.89</v>
      </c>
      <c r="Z7">
        <v>0</v>
      </c>
      <c r="AA7">
        <v>1.92</v>
      </c>
      <c r="AB7">
        <v>0</v>
      </c>
      <c r="AC7">
        <v>0.38</v>
      </c>
      <c r="AD7">
        <v>17.309999999999999</v>
      </c>
      <c r="AE7">
        <v>0</v>
      </c>
      <c r="AF7">
        <v>5.77</v>
      </c>
      <c r="AG7">
        <v>0</v>
      </c>
      <c r="AH7">
        <v>7.69</v>
      </c>
      <c r="AI7">
        <v>0.96</v>
      </c>
      <c r="AJ7">
        <v>144.26</v>
      </c>
      <c r="AK7">
        <v>25.97</v>
      </c>
      <c r="AL7">
        <v>25.97</v>
      </c>
      <c r="AM7">
        <v>30.5</v>
      </c>
      <c r="AN7">
        <v>0</v>
      </c>
      <c r="AO7">
        <v>0</v>
      </c>
      <c r="AP7">
        <v>8.66</v>
      </c>
      <c r="AQ7">
        <v>8.66</v>
      </c>
      <c r="AR7">
        <v>91.49</v>
      </c>
      <c r="AS7">
        <v>0</v>
      </c>
      <c r="AT7">
        <v>0</v>
      </c>
    </row>
    <row r="8" spans="1:46">
      <c r="A8" t="s">
        <v>238</v>
      </c>
      <c r="B8" t="s">
        <v>315</v>
      </c>
      <c r="C8" t="s">
        <v>231</v>
      </c>
      <c r="G8" t="s">
        <v>50</v>
      </c>
      <c r="H8" s="74">
        <v>0.38</v>
      </c>
      <c r="I8" s="47">
        <v>0</v>
      </c>
      <c r="J8" s="47">
        <v>1.92</v>
      </c>
      <c r="K8" s="47">
        <v>112.53999999999999</v>
      </c>
      <c r="L8" s="47">
        <v>17.310000000000002</v>
      </c>
      <c r="M8" s="75">
        <v>0</v>
      </c>
      <c r="N8" s="74">
        <v>91.49</v>
      </c>
      <c r="O8" s="47">
        <v>174.76</v>
      </c>
      <c r="P8" s="47">
        <v>0</v>
      </c>
      <c r="Q8" s="47">
        <v>0</v>
      </c>
      <c r="R8" s="47">
        <v>0</v>
      </c>
      <c r="S8" s="75">
        <v>0</v>
      </c>
      <c r="T8" t="s">
        <v>592</v>
      </c>
      <c r="W8">
        <v>0</v>
      </c>
      <c r="X8">
        <v>25.97</v>
      </c>
      <c r="Y8">
        <v>2.89</v>
      </c>
      <c r="Z8">
        <v>0</v>
      </c>
      <c r="AA8">
        <v>1.92</v>
      </c>
      <c r="AB8">
        <v>0</v>
      </c>
      <c r="AC8">
        <v>0.38</v>
      </c>
      <c r="AD8">
        <v>17.309999999999999</v>
      </c>
      <c r="AE8">
        <v>0</v>
      </c>
      <c r="AF8">
        <v>5.77</v>
      </c>
      <c r="AG8">
        <v>0</v>
      </c>
      <c r="AH8">
        <v>7.69</v>
      </c>
      <c r="AI8">
        <v>0.96</v>
      </c>
      <c r="AJ8">
        <v>144.26</v>
      </c>
      <c r="AK8">
        <v>25.97</v>
      </c>
      <c r="AL8">
        <v>25.97</v>
      </c>
      <c r="AM8">
        <v>30.5</v>
      </c>
      <c r="AN8">
        <v>0</v>
      </c>
      <c r="AO8">
        <v>0</v>
      </c>
      <c r="AP8">
        <v>8.66</v>
      </c>
      <c r="AQ8">
        <v>8.66</v>
      </c>
      <c r="AR8">
        <v>91.49</v>
      </c>
      <c r="AS8">
        <v>0</v>
      </c>
      <c r="AT8">
        <v>0</v>
      </c>
    </row>
    <row r="9" spans="1:46">
      <c r="A9" t="s">
        <v>239</v>
      </c>
      <c r="B9" t="s">
        <v>335</v>
      </c>
      <c r="C9" t="s">
        <v>232</v>
      </c>
      <c r="G9" t="s">
        <v>51</v>
      </c>
      <c r="H9" s="74">
        <v>0.38</v>
      </c>
      <c r="I9" s="47">
        <v>0</v>
      </c>
      <c r="J9" s="47">
        <v>1.92</v>
      </c>
      <c r="K9" s="47">
        <v>112.53999999999999</v>
      </c>
      <c r="L9" s="47">
        <v>17.310000000000002</v>
      </c>
      <c r="M9" s="75">
        <v>0</v>
      </c>
      <c r="N9" s="74">
        <v>91.49</v>
      </c>
      <c r="O9" s="47">
        <v>174.76</v>
      </c>
      <c r="P9" s="47">
        <v>0</v>
      </c>
      <c r="Q9" s="47">
        <v>0</v>
      </c>
      <c r="R9" s="47">
        <v>0</v>
      </c>
      <c r="S9" s="75">
        <v>0</v>
      </c>
      <c r="W9">
        <v>0</v>
      </c>
      <c r="X9">
        <v>25.97</v>
      </c>
      <c r="Y9">
        <v>2.89</v>
      </c>
      <c r="Z9">
        <v>0</v>
      </c>
      <c r="AA9">
        <v>1.92</v>
      </c>
      <c r="AB9">
        <v>0</v>
      </c>
      <c r="AC9">
        <v>0.38</v>
      </c>
      <c r="AD9">
        <v>17.309999999999999</v>
      </c>
      <c r="AE9">
        <v>0</v>
      </c>
      <c r="AF9">
        <v>5.77</v>
      </c>
      <c r="AG9">
        <v>0</v>
      </c>
      <c r="AH9">
        <v>7.69</v>
      </c>
      <c r="AI9">
        <v>0.96</v>
      </c>
      <c r="AJ9">
        <v>144.26</v>
      </c>
      <c r="AK9">
        <v>25.97</v>
      </c>
      <c r="AL9">
        <v>25.97</v>
      </c>
      <c r="AM9">
        <v>30.5</v>
      </c>
      <c r="AN9">
        <v>0</v>
      </c>
      <c r="AO9">
        <v>0</v>
      </c>
      <c r="AP9">
        <v>8.66</v>
      </c>
      <c r="AQ9">
        <v>8.66</v>
      </c>
      <c r="AR9">
        <v>91.49</v>
      </c>
      <c r="AS9">
        <v>0</v>
      </c>
      <c r="AT9">
        <v>0</v>
      </c>
    </row>
    <row r="10" spans="1:46">
      <c r="A10" t="s">
        <v>260</v>
      </c>
      <c r="C10" t="s">
        <v>233</v>
      </c>
      <c r="G10" t="s">
        <v>52</v>
      </c>
      <c r="H10" s="74">
        <v>0.38</v>
      </c>
      <c r="I10" s="47">
        <v>0</v>
      </c>
      <c r="J10" s="47">
        <v>1.92</v>
      </c>
      <c r="K10" s="47">
        <v>112.53999999999999</v>
      </c>
      <c r="L10" s="47">
        <v>17.310000000000002</v>
      </c>
      <c r="M10" s="75">
        <v>0</v>
      </c>
      <c r="N10" s="74">
        <v>91.49</v>
      </c>
      <c r="O10" s="47">
        <v>174.76</v>
      </c>
      <c r="P10" s="47">
        <v>0</v>
      </c>
      <c r="Q10" s="47">
        <v>0</v>
      </c>
      <c r="R10" s="47">
        <v>0</v>
      </c>
      <c r="S10" s="75">
        <v>0</v>
      </c>
      <c r="W10">
        <v>0</v>
      </c>
      <c r="X10">
        <v>25.97</v>
      </c>
      <c r="Y10">
        <v>2.89</v>
      </c>
      <c r="Z10">
        <v>0</v>
      </c>
      <c r="AA10">
        <v>1.92</v>
      </c>
      <c r="AB10">
        <v>0</v>
      </c>
      <c r="AC10">
        <v>0.38</v>
      </c>
      <c r="AD10">
        <v>17.309999999999999</v>
      </c>
      <c r="AE10">
        <v>0</v>
      </c>
      <c r="AF10">
        <v>5.77</v>
      </c>
      <c r="AG10">
        <v>0</v>
      </c>
      <c r="AH10">
        <v>7.69</v>
      </c>
      <c r="AI10">
        <v>0.96</v>
      </c>
      <c r="AJ10">
        <v>144.26</v>
      </c>
      <c r="AK10">
        <v>25.97</v>
      </c>
      <c r="AL10">
        <v>25.97</v>
      </c>
      <c r="AM10">
        <v>30.5</v>
      </c>
      <c r="AN10">
        <v>0</v>
      </c>
      <c r="AO10">
        <v>0</v>
      </c>
      <c r="AP10">
        <v>8.66</v>
      </c>
      <c r="AQ10">
        <v>8.66</v>
      </c>
      <c r="AR10">
        <v>91.49</v>
      </c>
      <c r="AS10">
        <v>0</v>
      </c>
      <c r="AT10">
        <v>0</v>
      </c>
    </row>
    <row r="11" spans="1:46">
      <c r="A11" t="s">
        <v>240</v>
      </c>
      <c r="C11" t="s">
        <v>316</v>
      </c>
      <c r="G11" t="s">
        <v>53</v>
      </c>
      <c r="H11" s="74">
        <v>0.38</v>
      </c>
      <c r="I11" s="47">
        <v>0</v>
      </c>
      <c r="J11" s="47">
        <v>1.92</v>
      </c>
      <c r="K11" s="47">
        <v>112.53999999999999</v>
      </c>
      <c r="L11" s="47">
        <v>17.310000000000002</v>
      </c>
      <c r="M11" s="75">
        <v>0</v>
      </c>
      <c r="N11" s="74">
        <v>91.49</v>
      </c>
      <c r="O11" s="47">
        <v>174.76</v>
      </c>
      <c r="P11" s="47">
        <v>0</v>
      </c>
      <c r="Q11" s="47">
        <v>0</v>
      </c>
      <c r="R11" s="47">
        <v>0</v>
      </c>
      <c r="S11" s="75">
        <v>0</v>
      </c>
      <c r="W11">
        <v>0</v>
      </c>
      <c r="X11">
        <v>25.97</v>
      </c>
      <c r="Y11">
        <v>2.89</v>
      </c>
      <c r="Z11">
        <v>0</v>
      </c>
      <c r="AA11">
        <v>1.92</v>
      </c>
      <c r="AB11">
        <v>0</v>
      </c>
      <c r="AC11">
        <v>0.38</v>
      </c>
      <c r="AD11">
        <v>17.309999999999999</v>
      </c>
      <c r="AE11">
        <v>0</v>
      </c>
      <c r="AF11">
        <v>5.77</v>
      </c>
      <c r="AG11">
        <v>0</v>
      </c>
      <c r="AH11">
        <v>7.69</v>
      </c>
      <c r="AI11">
        <v>0.96</v>
      </c>
      <c r="AJ11">
        <v>144.26</v>
      </c>
      <c r="AK11">
        <v>25.97</v>
      </c>
      <c r="AL11">
        <v>25.97</v>
      </c>
      <c r="AM11">
        <v>30.5</v>
      </c>
      <c r="AN11">
        <v>0</v>
      </c>
      <c r="AO11">
        <v>0</v>
      </c>
      <c r="AP11">
        <v>8.66</v>
      </c>
      <c r="AQ11">
        <v>8.66</v>
      </c>
      <c r="AR11">
        <v>91.49</v>
      </c>
      <c r="AS11">
        <v>0</v>
      </c>
      <c r="AT11">
        <v>0</v>
      </c>
    </row>
    <row r="12" spans="1:46">
      <c r="A12" t="s">
        <v>241</v>
      </c>
      <c r="C12" t="s">
        <v>336</v>
      </c>
      <c r="G12" t="s">
        <v>54</v>
      </c>
      <c r="H12" s="74">
        <v>0.38</v>
      </c>
      <c r="I12" s="47">
        <v>0</v>
      </c>
      <c r="J12" s="47">
        <v>1.92</v>
      </c>
      <c r="K12" s="47">
        <v>112.53999999999999</v>
      </c>
      <c r="L12" s="47">
        <v>17.310000000000002</v>
      </c>
      <c r="M12" s="75">
        <v>0</v>
      </c>
      <c r="N12" s="74">
        <v>91.49</v>
      </c>
      <c r="O12" s="47">
        <v>174.76</v>
      </c>
      <c r="P12" s="47">
        <v>0</v>
      </c>
      <c r="Q12" s="47">
        <v>0</v>
      </c>
      <c r="R12" s="47">
        <v>0</v>
      </c>
      <c r="S12" s="75">
        <v>0</v>
      </c>
      <c r="W12">
        <v>0</v>
      </c>
      <c r="X12">
        <v>25.97</v>
      </c>
      <c r="Y12">
        <v>2.89</v>
      </c>
      <c r="Z12">
        <v>0</v>
      </c>
      <c r="AA12">
        <v>1.92</v>
      </c>
      <c r="AB12">
        <v>0</v>
      </c>
      <c r="AC12">
        <v>0.38</v>
      </c>
      <c r="AD12">
        <v>17.309999999999999</v>
      </c>
      <c r="AE12">
        <v>0</v>
      </c>
      <c r="AF12">
        <v>5.77</v>
      </c>
      <c r="AG12">
        <v>0</v>
      </c>
      <c r="AH12">
        <v>7.69</v>
      </c>
      <c r="AI12">
        <v>0.96</v>
      </c>
      <c r="AJ12">
        <v>144.26</v>
      </c>
      <c r="AK12">
        <v>25.97</v>
      </c>
      <c r="AL12">
        <v>25.97</v>
      </c>
      <c r="AM12">
        <v>30.5</v>
      </c>
      <c r="AN12">
        <v>0</v>
      </c>
      <c r="AO12">
        <v>0</v>
      </c>
      <c r="AP12">
        <v>8.66</v>
      </c>
      <c r="AQ12">
        <v>8.66</v>
      </c>
      <c r="AR12">
        <v>91.49</v>
      </c>
      <c r="AS12">
        <v>0</v>
      </c>
      <c r="AT12">
        <v>0</v>
      </c>
    </row>
    <row r="13" spans="1:46">
      <c r="A13" t="s">
        <v>242</v>
      </c>
      <c r="G13" t="s">
        <v>55</v>
      </c>
      <c r="H13" s="74">
        <v>0.38</v>
      </c>
      <c r="I13" s="47">
        <v>0</v>
      </c>
      <c r="J13" s="47">
        <v>1.92</v>
      </c>
      <c r="K13" s="47">
        <v>112.53999999999999</v>
      </c>
      <c r="L13" s="47">
        <v>17.310000000000002</v>
      </c>
      <c r="M13" s="75">
        <v>0</v>
      </c>
      <c r="N13" s="74">
        <v>91.49</v>
      </c>
      <c r="O13" s="47">
        <v>174.76</v>
      </c>
      <c r="P13" s="47">
        <v>0</v>
      </c>
      <c r="Q13" s="47">
        <v>0</v>
      </c>
      <c r="R13" s="47">
        <v>0</v>
      </c>
      <c r="S13" s="75">
        <v>0</v>
      </c>
      <c r="W13">
        <v>0</v>
      </c>
      <c r="X13">
        <v>25.97</v>
      </c>
      <c r="Y13">
        <v>2.89</v>
      </c>
      <c r="Z13">
        <v>0</v>
      </c>
      <c r="AA13">
        <v>1.92</v>
      </c>
      <c r="AB13">
        <v>0</v>
      </c>
      <c r="AC13">
        <v>0.38</v>
      </c>
      <c r="AD13">
        <v>17.309999999999999</v>
      </c>
      <c r="AE13">
        <v>0</v>
      </c>
      <c r="AF13">
        <v>5.77</v>
      </c>
      <c r="AG13">
        <v>0</v>
      </c>
      <c r="AH13">
        <v>7.69</v>
      </c>
      <c r="AI13">
        <v>0.96</v>
      </c>
      <c r="AJ13">
        <v>144.26</v>
      </c>
      <c r="AK13">
        <v>25.97</v>
      </c>
      <c r="AL13">
        <v>25.97</v>
      </c>
      <c r="AM13">
        <v>30.5</v>
      </c>
      <c r="AN13">
        <v>0</v>
      </c>
      <c r="AO13">
        <v>0</v>
      </c>
      <c r="AP13">
        <v>8.66</v>
      </c>
      <c r="AQ13">
        <v>8.66</v>
      </c>
      <c r="AR13">
        <v>91.49</v>
      </c>
      <c r="AS13">
        <v>0</v>
      </c>
      <c r="AT13">
        <v>0</v>
      </c>
    </row>
    <row r="14" spans="1:46">
      <c r="A14" t="s">
        <v>243</v>
      </c>
      <c r="G14" t="s">
        <v>56</v>
      </c>
      <c r="H14" s="74">
        <v>0.38</v>
      </c>
      <c r="I14" s="47">
        <v>0</v>
      </c>
      <c r="J14" s="47">
        <v>1.92</v>
      </c>
      <c r="K14" s="47">
        <v>112.53999999999999</v>
      </c>
      <c r="L14" s="47">
        <v>17.310000000000002</v>
      </c>
      <c r="M14" s="75">
        <v>0</v>
      </c>
      <c r="N14" s="74">
        <v>91.49</v>
      </c>
      <c r="O14" s="47">
        <v>174.76</v>
      </c>
      <c r="P14" s="47">
        <v>0</v>
      </c>
      <c r="Q14" s="47">
        <v>0</v>
      </c>
      <c r="R14" s="47">
        <v>0</v>
      </c>
      <c r="S14" s="75">
        <v>0</v>
      </c>
      <c r="W14">
        <v>0</v>
      </c>
      <c r="X14">
        <v>25.97</v>
      </c>
      <c r="Y14">
        <v>2.89</v>
      </c>
      <c r="Z14">
        <v>0</v>
      </c>
      <c r="AA14">
        <v>1.92</v>
      </c>
      <c r="AB14">
        <v>0</v>
      </c>
      <c r="AC14">
        <v>0.38</v>
      </c>
      <c r="AD14">
        <v>17.309999999999999</v>
      </c>
      <c r="AE14">
        <v>0</v>
      </c>
      <c r="AF14">
        <v>5.77</v>
      </c>
      <c r="AG14">
        <v>0</v>
      </c>
      <c r="AH14">
        <v>7.69</v>
      </c>
      <c r="AI14">
        <v>0.96</v>
      </c>
      <c r="AJ14">
        <v>144.26</v>
      </c>
      <c r="AK14">
        <v>25.97</v>
      </c>
      <c r="AL14">
        <v>25.97</v>
      </c>
      <c r="AM14">
        <v>30.5</v>
      </c>
      <c r="AN14">
        <v>0</v>
      </c>
      <c r="AO14">
        <v>0</v>
      </c>
      <c r="AP14">
        <v>8.66</v>
      </c>
      <c r="AQ14">
        <v>8.66</v>
      </c>
      <c r="AR14">
        <v>91.49</v>
      </c>
      <c r="AS14">
        <v>0</v>
      </c>
      <c r="AT14">
        <v>0</v>
      </c>
    </row>
    <row r="15" spans="1:46">
      <c r="A15" t="s">
        <v>244</v>
      </c>
      <c r="G15" t="s">
        <v>57</v>
      </c>
      <c r="H15" s="74">
        <v>0.34</v>
      </c>
      <c r="I15" s="47">
        <v>0</v>
      </c>
      <c r="J15" s="47">
        <v>1.84</v>
      </c>
      <c r="K15" s="47">
        <v>112.53999999999999</v>
      </c>
      <c r="L15" s="47">
        <v>17.310000000000002</v>
      </c>
      <c r="M15" s="75">
        <v>0</v>
      </c>
      <c r="N15" s="74">
        <v>91.49</v>
      </c>
      <c r="O15" s="47">
        <v>174.76</v>
      </c>
      <c r="P15" s="47">
        <v>0</v>
      </c>
      <c r="Q15" s="47">
        <v>0</v>
      </c>
      <c r="R15" s="47">
        <v>0</v>
      </c>
      <c r="S15" s="75">
        <v>0</v>
      </c>
      <c r="W15">
        <v>0</v>
      </c>
      <c r="X15">
        <v>25.97</v>
      </c>
      <c r="Y15">
        <v>2.89</v>
      </c>
      <c r="Z15">
        <v>0</v>
      </c>
      <c r="AA15">
        <v>1.84</v>
      </c>
      <c r="AB15">
        <v>0</v>
      </c>
      <c r="AC15">
        <v>0.34</v>
      </c>
      <c r="AD15">
        <v>17.309999999999999</v>
      </c>
      <c r="AE15">
        <v>0</v>
      </c>
      <c r="AF15">
        <v>5.77</v>
      </c>
      <c r="AG15">
        <v>0</v>
      </c>
      <c r="AH15">
        <v>7.69</v>
      </c>
      <c r="AI15">
        <v>0.96</v>
      </c>
      <c r="AJ15">
        <v>144.26</v>
      </c>
      <c r="AK15">
        <v>25.97</v>
      </c>
      <c r="AL15">
        <v>25.97</v>
      </c>
      <c r="AM15">
        <v>30.5</v>
      </c>
      <c r="AN15">
        <v>0</v>
      </c>
      <c r="AO15">
        <v>0</v>
      </c>
      <c r="AP15">
        <v>8.66</v>
      </c>
      <c r="AQ15">
        <v>8.66</v>
      </c>
      <c r="AR15">
        <v>91.49</v>
      </c>
      <c r="AS15">
        <v>0</v>
      </c>
      <c r="AT15">
        <v>0</v>
      </c>
    </row>
    <row r="16" spans="1:46">
      <c r="A16" t="s">
        <v>245</v>
      </c>
      <c r="G16" t="s">
        <v>58</v>
      </c>
      <c r="H16" s="74">
        <v>0.34</v>
      </c>
      <c r="I16" s="47">
        <v>0</v>
      </c>
      <c r="J16" s="47">
        <v>1.84</v>
      </c>
      <c r="K16" s="47">
        <v>112.53999999999999</v>
      </c>
      <c r="L16" s="47">
        <v>17.310000000000002</v>
      </c>
      <c r="M16" s="75">
        <v>0</v>
      </c>
      <c r="N16" s="74">
        <v>91.49</v>
      </c>
      <c r="O16" s="47">
        <v>174.76</v>
      </c>
      <c r="P16" s="47">
        <v>0</v>
      </c>
      <c r="Q16" s="47">
        <v>0</v>
      </c>
      <c r="R16" s="47">
        <v>0</v>
      </c>
      <c r="S16" s="75">
        <v>0</v>
      </c>
      <c r="W16">
        <v>0</v>
      </c>
      <c r="X16">
        <v>25.97</v>
      </c>
      <c r="Y16">
        <v>2.89</v>
      </c>
      <c r="Z16">
        <v>0</v>
      </c>
      <c r="AA16">
        <v>1.84</v>
      </c>
      <c r="AB16">
        <v>0</v>
      </c>
      <c r="AC16">
        <v>0.34</v>
      </c>
      <c r="AD16">
        <v>17.309999999999999</v>
      </c>
      <c r="AE16">
        <v>0</v>
      </c>
      <c r="AF16">
        <v>5.77</v>
      </c>
      <c r="AG16">
        <v>0</v>
      </c>
      <c r="AH16">
        <v>7.69</v>
      </c>
      <c r="AI16">
        <v>0.96</v>
      </c>
      <c r="AJ16">
        <v>144.26</v>
      </c>
      <c r="AK16">
        <v>25.97</v>
      </c>
      <c r="AL16">
        <v>25.97</v>
      </c>
      <c r="AM16">
        <v>30.5</v>
      </c>
      <c r="AN16">
        <v>0</v>
      </c>
      <c r="AO16">
        <v>0</v>
      </c>
      <c r="AP16">
        <v>8.66</v>
      </c>
      <c r="AQ16">
        <v>8.66</v>
      </c>
      <c r="AR16">
        <v>91.49</v>
      </c>
      <c r="AS16">
        <v>0</v>
      </c>
      <c r="AT16">
        <v>0</v>
      </c>
    </row>
    <row r="17" spans="1:46">
      <c r="A17" t="s">
        <v>246</v>
      </c>
      <c r="G17" t="s">
        <v>59</v>
      </c>
      <c r="H17" s="74">
        <v>0.34</v>
      </c>
      <c r="I17" s="47">
        <v>0</v>
      </c>
      <c r="J17" s="47">
        <v>1.84</v>
      </c>
      <c r="K17" s="47">
        <v>112.53999999999999</v>
      </c>
      <c r="L17" s="47">
        <v>17.310000000000002</v>
      </c>
      <c r="M17" s="75">
        <v>0</v>
      </c>
      <c r="N17" s="74">
        <v>91.49</v>
      </c>
      <c r="O17" s="47">
        <v>174.76</v>
      </c>
      <c r="P17" s="47">
        <v>0</v>
      </c>
      <c r="Q17" s="47">
        <v>0</v>
      </c>
      <c r="R17" s="47">
        <v>0</v>
      </c>
      <c r="S17" s="75">
        <v>0</v>
      </c>
      <c r="W17">
        <v>0</v>
      </c>
      <c r="X17">
        <v>25.97</v>
      </c>
      <c r="Y17">
        <v>2.89</v>
      </c>
      <c r="Z17">
        <v>0</v>
      </c>
      <c r="AA17">
        <v>1.84</v>
      </c>
      <c r="AB17">
        <v>0</v>
      </c>
      <c r="AC17">
        <v>0.34</v>
      </c>
      <c r="AD17">
        <v>17.309999999999999</v>
      </c>
      <c r="AE17">
        <v>0</v>
      </c>
      <c r="AF17">
        <v>5.77</v>
      </c>
      <c r="AG17">
        <v>0</v>
      </c>
      <c r="AH17">
        <v>7.69</v>
      </c>
      <c r="AI17">
        <v>0.96</v>
      </c>
      <c r="AJ17">
        <v>144.26</v>
      </c>
      <c r="AK17">
        <v>25.97</v>
      </c>
      <c r="AL17">
        <v>25.97</v>
      </c>
      <c r="AM17">
        <v>30.5</v>
      </c>
      <c r="AN17">
        <v>0</v>
      </c>
      <c r="AO17">
        <v>0</v>
      </c>
      <c r="AP17">
        <v>8.66</v>
      </c>
      <c r="AQ17">
        <v>8.66</v>
      </c>
      <c r="AR17">
        <v>91.49</v>
      </c>
      <c r="AS17">
        <v>0</v>
      </c>
      <c r="AT17">
        <v>0</v>
      </c>
    </row>
    <row r="18" spans="1:46">
      <c r="A18" t="s">
        <v>247</v>
      </c>
      <c r="G18" t="s">
        <v>60</v>
      </c>
      <c r="H18" s="74">
        <v>0.34</v>
      </c>
      <c r="I18" s="47">
        <v>0</v>
      </c>
      <c r="J18" s="47">
        <v>1.84</v>
      </c>
      <c r="K18" s="47">
        <v>112.53999999999999</v>
      </c>
      <c r="L18" s="47">
        <v>17.310000000000002</v>
      </c>
      <c r="M18" s="75">
        <v>0</v>
      </c>
      <c r="N18" s="74">
        <v>91.49</v>
      </c>
      <c r="O18" s="47">
        <v>174.76</v>
      </c>
      <c r="P18" s="47">
        <v>0</v>
      </c>
      <c r="Q18" s="47">
        <v>0</v>
      </c>
      <c r="R18" s="47">
        <v>0</v>
      </c>
      <c r="S18" s="75">
        <v>0</v>
      </c>
      <c r="W18">
        <v>0</v>
      </c>
      <c r="X18">
        <v>25.97</v>
      </c>
      <c r="Y18">
        <v>2.89</v>
      </c>
      <c r="Z18">
        <v>0</v>
      </c>
      <c r="AA18">
        <v>1.84</v>
      </c>
      <c r="AB18">
        <v>0</v>
      </c>
      <c r="AC18">
        <v>0.34</v>
      </c>
      <c r="AD18">
        <v>17.309999999999999</v>
      </c>
      <c r="AE18">
        <v>0</v>
      </c>
      <c r="AF18">
        <v>5.77</v>
      </c>
      <c r="AG18">
        <v>0</v>
      </c>
      <c r="AH18">
        <v>7.69</v>
      </c>
      <c r="AI18">
        <v>0.96</v>
      </c>
      <c r="AJ18">
        <v>144.26</v>
      </c>
      <c r="AK18">
        <v>25.97</v>
      </c>
      <c r="AL18">
        <v>25.97</v>
      </c>
      <c r="AM18">
        <v>30.5</v>
      </c>
      <c r="AN18">
        <v>0</v>
      </c>
      <c r="AO18">
        <v>0</v>
      </c>
      <c r="AP18">
        <v>8.66</v>
      </c>
      <c r="AQ18">
        <v>8.66</v>
      </c>
      <c r="AR18">
        <v>91.49</v>
      </c>
      <c r="AS18">
        <v>0</v>
      </c>
      <c r="AT18">
        <v>0</v>
      </c>
    </row>
    <row r="19" spans="1:46">
      <c r="A19" t="s">
        <v>261</v>
      </c>
      <c r="G19" t="s">
        <v>61</v>
      </c>
      <c r="H19" s="74">
        <v>0.43</v>
      </c>
      <c r="I19" s="47">
        <v>0</v>
      </c>
      <c r="J19" s="47">
        <v>1.84</v>
      </c>
      <c r="K19" s="47">
        <v>112.53999999999999</v>
      </c>
      <c r="L19" s="47">
        <v>17.310000000000002</v>
      </c>
      <c r="M19" s="75">
        <v>0</v>
      </c>
      <c r="N19" s="74">
        <v>91.49</v>
      </c>
      <c r="O19" s="47">
        <v>174.76</v>
      </c>
      <c r="P19" s="47">
        <v>0</v>
      </c>
      <c r="Q19" s="47">
        <v>0</v>
      </c>
      <c r="R19" s="47">
        <v>0</v>
      </c>
      <c r="S19" s="75">
        <v>0</v>
      </c>
      <c r="W19">
        <v>0</v>
      </c>
      <c r="X19">
        <v>25.97</v>
      </c>
      <c r="Y19">
        <v>2.89</v>
      </c>
      <c r="Z19">
        <v>0</v>
      </c>
      <c r="AA19">
        <v>1.84</v>
      </c>
      <c r="AB19">
        <v>0</v>
      </c>
      <c r="AC19">
        <v>0.43</v>
      </c>
      <c r="AD19">
        <v>17.309999999999999</v>
      </c>
      <c r="AE19">
        <v>0</v>
      </c>
      <c r="AF19">
        <v>5.77</v>
      </c>
      <c r="AG19">
        <v>0</v>
      </c>
      <c r="AH19">
        <v>7.69</v>
      </c>
      <c r="AI19">
        <v>0.96</v>
      </c>
      <c r="AJ19">
        <v>144.26</v>
      </c>
      <c r="AK19">
        <v>25.97</v>
      </c>
      <c r="AL19">
        <v>25.97</v>
      </c>
      <c r="AM19">
        <v>30.5</v>
      </c>
      <c r="AN19">
        <v>0</v>
      </c>
      <c r="AO19">
        <v>0</v>
      </c>
      <c r="AP19">
        <v>8.66</v>
      </c>
      <c r="AQ19">
        <v>8.66</v>
      </c>
      <c r="AR19">
        <v>91.49</v>
      </c>
      <c r="AS19">
        <v>0</v>
      </c>
      <c r="AT19">
        <v>0</v>
      </c>
    </row>
    <row r="20" spans="1:46">
      <c r="A20" t="s">
        <v>262</v>
      </c>
      <c r="G20" t="s">
        <v>62</v>
      </c>
      <c r="H20" s="74">
        <v>0.43</v>
      </c>
      <c r="I20" s="47">
        <v>0</v>
      </c>
      <c r="J20" s="47">
        <v>1.84</v>
      </c>
      <c r="K20" s="47">
        <v>112.53999999999999</v>
      </c>
      <c r="L20" s="47">
        <v>17.310000000000002</v>
      </c>
      <c r="M20" s="75">
        <v>0</v>
      </c>
      <c r="N20" s="74">
        <v>91.49</v>
      </c>
      <c r="O20" s="47">
        <v>174.76</v>
      </c>
      <c r="P20" s="47">
        <v>0</v>
      </c>
      <c r="Q20" s="47">
        <v>0</v>
      </c>
      <c r="R20" s="47">
        <v>0</v>
      </c>
      <c r="S20" s="75">
        <v>0</v>
      </c>
      <c r="W20">
        <v>0</v>
      </c>
      <c r="X20">
        <v>25.97</v>
      </c>
      <c r="Y20">
        <v>2.89</v>
      </c>
      <c r="Z20">
        <v>0</v>
      </c>
      <c r="AA20">
        <v>1.84</v>
      </c>
      <c r="AB20">
        <v>0</v>
      </c>
      <c r="AC20">
        <v>0.43</v>
      </c>
      <c r="AD20">
        <v>17.309999999999999</v>
      </c>
      <c r="AE20">
        <v>0</v>
      </c>
      <c r="AF20">
        <v>5.77</v>
      </c>
      <c r="AG20">
        <v>0</v>
      </c>
      <c r="AH20">
        <v>7.69</v>
      </c>
      <c r="AI20">
        <v>0.96</v>
      </c>
      <c r="AJ20">
        <v>144.26</v>
      </c>
      <c r="AK20">
        <v>25.97</v>
      </c>
      <c r="AL20">
        <v>25.97</v>
      </c>
      <c r="AM20">
        <v>30.5</v>
      </c>
      <c r="AN20">
        <v>0</v>
      </c>
      <c r="AO20">
        <v>0</v>
      </c>
      <c r="AP20">
        <v>8.66</v>
      </c>
      <c r="AQ20">
        <v>8.66</v>
      </c>
      <c r="AR20">
        <v>91.49</v>
      </c>
      <c r="AS20">
        <v>0</v>
      </c>
      <c r="AT20">
        <v>0</v>
      </c>
    </row>
    <row r="21" spans="1:46">
      <c r="A21" t="s">
        <v>248</v>
      </c>
      <c r="G21" t="s">
        <v>63</v>
      </c>
      <c r="H21" s="74">
        <v>0.43</v>
      </c>
      <c r="I21" s="47">
        <v>0</v>
      </c>
      <c r="J21" s="47">
        <v>1.84</v>
      </c>
      <c r="K21" s="47">
        <v>112.53999999999999</v>
      </c>
      <c r="L21" s="47">
        <v>17.310000000000002</v>
      </c>
      <c r="M21" s="75">
        <v>0</v>
      </c>
      <c r="N21" s="74">
        <v>91.49</v>
      </c>
      <c r="O21" s="47">
        <v>174.76</v>
      </c>
      <c r="P21" s="47">
        <v>0</v>
      </c>
      <c r="Q21" s="47">
        <v>0</v>
      </c>
      <c r="R21" s="47">
        <v>0</v>
      </c>
      <c r="S21" s="75">
        <v>0</v>
      </c>
      <c r="W21">
        <v>0</v>
      </c>
      <c r="X21">
        <v>25.97</v>
      </c>
      <c r="Y21">
        <v>2.89</v>
      </c>
      <c r="Z21">
        <v>0</v>
      </c>
      <c r="AA21">
        <v>1.84</v>
      </c>
      <c r="AB21">
        <v>0</v>
      </c>
      <c r="AC21">
        <v>0.43</v>
      </c>
      <c r="AD21">
        <v>17.309999999999999</v>
      </c>
      <c r="AE21">
        <v>0</v>
      </c>
      <c r="AF21">
        <v>5.77</v>
      </c>
      <c r="AG21">
        <v>0</v>
      </c>
      <c r="AH21">
        <v>7.69</v>
      </c>
      <c r="AI21">
        <v>0.96</v>
      </c>
      <c r="AJ21">
        <v>144.26</v>
      </c>
      <c r="AK21">
        <v>25.97</v>
      </c>
      <c r="AL21">
        <v>25.97</v>
      </c>
      <c r="AM21">
        <v>30.5</v>
      </c>
      <c r="AN21">
        <v>0</v>
      </c>
      <c r="AO21">
        <v>0</v>
      </c>
      <c r="AP21">
        <v>8.66</v>
      </c>
      <c r="AQ21">
        <v>8.66</v>
      </c>
      <c r="AR21">
        <v>91.49</v>
      </c>
      <c r="AS21">
        <v>0</v>
      </c>
      <c r="AT21">
        <v>0</v>
      </c>
    </row>
    <row r="22" spans="1:46">
      <c r="A22" t="s">
        <v>249</v>
      </c>
      <c r="G22" t="s">
        <v>64</v>
      </c>
      <c r="H22" s="74">
        <v>0.43</v>
      </c>
      <c r="I22" s="47">
        <v>0</v>
      </c>
      <c r="J22" s="47">
        <v>1.84</v>
      </c>
      <c r="K22" s="47">
        <v>112.53999999999999</v>
      </c>
      <c r="L22" s="47">
        <v>17.310000000000002</v>
      </c>
      <c r="M22" s="75">
        <v>0</v>
      </c>
      <c r="N22" s="74">
        <v>91.49</v>
      </c>
      <c r="O22" s="47">
        <v>174.76</v>
      </c>
      <c r="P22" s="47">
        <v>0</v>
      </c>
      <c r="Q22" s="47">
        <v>0</v>
      </c>
      <c r="R22" s="47">
        <v>0</v>
      </c>
      <c r="S22" s="75">
        <v>0</v>
      </c>
      <c r="W22">
        <v>0</v>
      </c>
      <c r="X22">
        <v>25.97</v>
      </c>
      <c r="Y22">
        <v>2.89</v>
      </c>
      <c r="Z22">
        <v>0</v>
      </c>
      <c r="AA22">
        <v>1.84</v>
      </c>
      <c r="AB22">
        <v>0</v>
      </c>
      <c r="AC22">
        <v>0.43</v>
      </c>
      <c r="AD22">
        <v>17.309999999999999</v>
      </c>
      <c r="AE22">
        <v>0</v>
      </c>
      <c r="AF22">
        <v>5.77</v>
      </c>
      <c r="AG22">
        <v>0</v>
      </c>
      <c r="AH22">
        <v>7.69</v>
      </c>
      <c r="AI22">
        <v>0.96</v>
      </c>
      <c r="AJ22">
        <v>144.26</v>
      </c>
      <c r="AK22">
        <v>25.97</v>
      </c>
      <c r="AL22">
        <v>25.97</v>
      </c>
      <c r="AM22">
        <v>30.5</v>
      </c>
      <c r="AN22">
        <v>0</v>
      </c>
      <c r="AO22">
        <v>0</v>
      </c>
      <c r="AP22">
        <v>8.66</v>
      </c>
      <c r="AQ22">
        <v>8.66</v>
      </c>
      <c r="AR22">
        <v>91.49</v>
      </c>
      <c r="AS22">
        <v>0</v>
      </c>
      <c r="AT22">
        <v>0</v>
      </c>
    </row>
    <row r="23" spans="1:46">
      <c r="A23" t="s">
        <v>250</v>
      </c>
      <c r="G23" t="s">
        <v>65</v>
      </c>
      <c r="H23" s="74">
        <v>0.43</v>
      </c>
      <c r="I23" s="47">
        <v>0</v>
      </c>
      <c r="J23" s="47">
        <v>1.92</v>
      </c>
      <c r="K23" s="47">
        <v>112.53999999999999</v>
      </c>
      <c r="L23" s="47">
        <v>21.16</v>
      </c>
      <c r="M23" s="75">
        <v>0</v>
      </c>
      <c r="N23" s="74">
        <v>91.49</v>
      </c>
      <c r="O23" s="47">
        <v>174.76</v>
      </c>
      <c r="P23" s="47">
        <v>0</v>
      </c>
      <c r="Q23" s="47">
        <v>0</v>
      </c>
      <c r="R23" s="47">
        <v>0</v>
      </c>
      <c r="S23" s="75">
        <v>0</v>
      </c>
      <c r="W23">
        <v>0</v>
      </c>
      <c r="X23">
        <v>25.97</v>
      </c>
      <c r="Y23">
        <v>2.89</v>
      </c>
      <c r="Z23">
        <v>0</v>
      </c>
      <c r="AA23">
        <v>1.92</v>
      </c>
      <c r="AB23">
        <v>0</v>
      </c>
      <c r="AC23">
        <v>0.43</v>
      </c>
      <c r="AD23">
        <v>17.309999999999999</v>
      </c>
      <c r="AE23">
        <v>0</v>
      </c>
      <c r="AF23">
        <v>5.77</v>
      </c>
      <c r="AG23">
        <v>0</v>
      </c>
      <c r="AH23">
        <v>7.69</v>
      </c>
      <c r="AI23">
        <v>4.8099999999999996</v>
      </c>
      <c r="AJ23">
        <v>144.26</v>
      </c>
      <c r="AK23">
        <v>25.97</v>
      </c>
      <c r="AL23">
        <v>25.97</v>
      </c>
      <c r="AM23">
        <v>30.5</v>
      </c>
      <c r="AN23">
        <v>0</v>
      </c>
      <c r="AO23">
        <v>0</v>
      </c>
      <c r="AP23">
        <v>8.66</v>
      </c>
      <c r="AQ23">
        <v>8.66</v>
      </c>
      <c r="AR23">
        <v>91.49</v>
      </c>
      <c r="AS23">
        <v>0</v>
      </c>
      <c r="AT23">
        <v>0</v>
      </c>
    </row>
    <row r="24" spans="1:46">
      <c r="A24" t="s">
        <v>251</v>
      </c>
      <c r="G24" t="s">
        <v>66</v>
      </c>
      <c r="H24" s="74">
        <v>0.43</v>
      </c>
      <c r="I24" s="47">
        <v>0</v>
      </c>
      <c r="J24" s="47">
        <v>1.92</v>
      </c>
      <c r="K24" s="47">
        <v>112.53999999999999</v>
      </c>
      <c r="L24" s="47">
        <v>21.16</v>
      </c>
      <c r="M24" s="75">
        <v>0</v>
      </c>
      <c r="N24" s="74">
        <v>91.49</v>
      </c>
      <c r="O24" s="47">
        <v>174.76</v>
      </c>
      <c r="P24" s="47">
        <v>0</v>
      </c>
      <c r="Q24" s="47">
        <v>0</v>
      </c>
      <c r="R24" s="47">
        <v>0</v>
      </c>
      <c r="S24" s="75">
        <v>0</v>
      </c>
      <c r="W24">
        <v>0</v>
      </c>
      <c r="X24">
        <v>25.97</v>
      </c>
      <c r="Y24">
        <v>2.89</v>
      </c>
      <c r="Z24">
        <v>0</v>
      </c>
      <c r="AA24">
        <v>1.92</v>
      </c>
      <c r="AB24">
        <v>0</v>
      </c>
      <c r="AC24">
        <v>0.43</v>
      </c>
      <c r="AD24">
        <v>17.309999999999999</v>
      </c>
      <c r="AE24">
        <v>0</v>
      </c>
      <c r="AF24">
        <v>5.77</v>
      </c>
      <c r="AG24">
        <v>0</v>
      </c>
      <c r="AH24">
        <v>7.69</v>
      </c>
      <c r="AI24">
        <v>4.8099999999999996</v>
      </c>
      <c r="AJ24">
        <v>144.26</v>
      </c>
      <c r="AK24">
        <v>25.97</v>
      </c>
      <c r="AL24">
        <v>25.97</v>
      </c>
      <c r="AM24">
        <v>30.5</v>
      </c>
      <c r="AN24">
        <v>0</v>
      </c>
      <c r="AO24">
        <v>0</v>
      </c>
      <c r="AP24">
        <v>8.66</v>
      </c>
      <c r="AQ24">
        <v>8.66</v>
      </c>
      <c r="AR24">
        <v>91.49</v>
      </c>
      <c r="AS24">
        <v>0</v>
      </c>
      <c r="AT24">
        <v>0</v>
      </c>
    </row>
    <row r="25" spans="1:46">
      <c r="A25" t="s">
        <v>252</v>
      </c>
      <c r="G25" t="s">
        <v>67</v>
      </c>
      <c r="H25" s="74">
        <v>0.43</v>
      </c>
      <c r="I25" s="47">
        <v>0</v>
      </c>
      <c r="J25" s="47">
        <v>1.92</v>
      </c>
      <c r="K25" s="47">
        <v>112.53999999999999</v>
      </c>
      <c r="L25" s="47">
        <v>30.79</v>
      </c>
      <c r="M25" s="75">
        <v>0</v>
      </c>
      <c r="N25" s="74">
        <v>91.49</v>
      </c>
      <c r="O25" s="47">
        <v>174.76</v>
      </c>
      <c r="P25" s="47">
        <v>0</v>
      </c>
      <c r="Q25" s="47">
        <v>0</v>
      </c>
      <c r="R25" s="47">
        <v>0</v>
      </c>
      <c r="S25" s="75">
        <v>0</v>
      </c>
      <c r="W25">
        <v>0</v>
      </c>
      <c r="X25">
        <v>25.97</v>
      </c>
      <c r="Y25">
        <v>2.89</v>
      </c>
      <c r="Z25">
        <v>2.89</v>
      </c>
      <c r="AA25">
        <v>1.92</v>
      </c>
      <c r="AB25">
        <v>0</v>
      </c>
      <c r="AC25">
        <v>0.43</v>
      </c>
      <c r="AD25">
        <v>17.309999999999999</v>
      </c>
      <c r="AE25">
        <v>0</v>
      </c>
      <c r="AF25">
        <v>5.77</v>
      </c>
      <c r="AG25">
        <v>0</v>
      </c>
      <c r="AH25">
        <v>14.43</v>
      </c>
      <c r="AI25">
        <v>4.8099999999999996</v>
      </c>
      <c r="AJ25">
        <v>144.26</v>
      </c>
      <c r="AK25">
        <v>25.97</v>
      </c>
      <c r="AL25">
        <v>25.97</v>
      </c>
      <c r="AM25">
        <v>30.5</v>
      </c>
      <c r="AN25">
        <v>0</v>
      </c>
      <c r="AO25">
        <v>0</v>
      </c>
      <c r="AP25">
        <v>8.66</v>
      </c>
      <c r="AQ25">
        <v>8.66</v>
      </c>
      <c r="AR25">
        <v>91.49</v>
      </c>
      <c r="AS25">
        <v>0</v>
      </c>
      <c r="AT25">
        <v>0</v>
      </c>
    </row>
    <row r="26" spans="1:46">
      <c r="A26" t="s">
        <v>253</v>
      </c>
      <c r="G26" t="s">
        <v>68</v>
      </c>
      <c r="H26" s="74">
        <v>0.43</v>
      </c>
      <c r="I26" s="47">
        <v>0</v>
      </c>
      <c r="J26" s="47">
        <v>1.92</v>
      </c>
      <c r="K26" s="47">
        <v>112.53999999999999</v>
      </c>
      <c r="L26" s="47">
        <v>30.79</v>
      </c>
      <c r="M26" s="75">
        <v>0</v>
      </c>
      <c r="N26" s="74">
        <v>91.49</v>
      </c>
      <c r="O26" s="47">
        <v>174.76</v>
      </c>
      <c r="P26" s="47">
        <v>0</v>
      </c>
      <c r="Q26" s="47">
        <v>0</v>
      </c>
      <c r="R26" s="47">
        <v>0</v>
      </c>
      <c r="S26" s="75">
        <v>0</v>
      </c>
      <c r="W26">
        <v>0</v>
      </c>
      <c r="X26">
        <v>25.97</v>
      </c>
      <c r="Y26">
        <v>2.89</v>
      </c>
      <c r="Z26">
        <v>2.89</v>
      </c>
      <c r="AA26">
        <v>1.92</v>
      </c>
      <c r="AB26">
        <v>0</v>
      </c>
      <c r="AC26">
        <v>0.43</v>
      </c>
      <c r="AD26">
        <v>17.309999999999999</v>
      </c>
      <c r="AE26">
        <v>0</v>
      </c>
      <c r="AF26">
        <v>5.77</v>
      </c>
      <c r="AG26">
        <v>0</v>
      </c>
      <c r="AH26">
        <v>14.43</v>
      </c>
      <c r="AI26">
        <v>4.8099999999999996</v>
      </c>
      <c r="AJ26">
        <v>144.26</v>
      </c>
      <c r="AK26">
        <v>25.97</v>
      </c>
      <c r="AL26">
        <v>25.97</v>
      </c>
      <c r="AM26">
        <v>30.5</v>
      </c>
      <c r="AN26">
        <v>0</v>
      </c>
      <c r="AO26">
        <v>0</v>
      </c>
      <c r="AP26">
        <v>8.66</v>
      </c>
      <c r="AQ26">
        <v>8.66</v>
      </c>
      <c r="AR26">
        <v>91.49</v>
      </c>
      <c r="AS26">
        <v>0</v>
      </c>
      <c r="AT26">
        <v>0</v>
      </c>
    </row>
    <row r="27" spans="1:46">
      <c r="A27" t="s">
        <v>254</v>
      </c>
      <c r="G27" t="s">
        <v>69</v>
      </c>
      <c r="H27" s="74">
        <v>0.43</v>
      </c>
      <c r="I27" s="47">
        <v>0</v>
      </c>
      <c r="J27" s="47">
        <v>1.92</v>
      </c>
      <c r="K27" s="47">
        <v>121.17999999999998</v>
      </c>
      <c r="L27" s="47">
        <v>30.79</v>
      </c>
      <c r="M27" s="75">
        <v>0</v>
      </c>
      <c r="N27" s="74">
        <v>0</v>
      </c>
      <c r="O27" s="47">
        <v>144.26</v>
      </c>
      <c r="P27" s="47">
        <v>0</v>
      </c>
      <c r="Q27" s="47">
        <v>0</v>
      </c>
      <c r="R27" s="47">
        <v>0</v>
      </c>
      <c r="S27" s="75">
        <v>0</v>
      </c>
      <c r="W27">
        <v>0</v>
      </c>
      <c r="X27">
        <v>28.85</v>
      </c>
      <c r="Y27">
        <v>2.89</v>
      </c>
      <c r="Z27">
        <v>2.89</v>
      </c>
      <c r="AA27">
        <v>1.92</v>
      </c>
      <c r="AB27">
        <v>0</v>
      </c>
      <c r="AC27">
        <v>0.43</v>
      </c>
      <c r="AD27">
        <v>17.309999999999999</v>
      </c>
      <c r="AE27">
        <v>0</v>
      </c>
      <c r="AF27">
        <v>5.77</v>
      </c>
      <c r="AG27">
        <v>0</v>
      </c>
      <c r="AH27">
        <v>14.43</v>
      </c>
      <c r="AI27">
        <v>4.8099999999999996</v>
      </c>
      <c r="AJ27">
        <v>144.26</v>
      </c>
      <c r="AK27">
        <v>28.85</v>
      </c>
      <c r="AL27">
        <v>28.85</v>
      </c>
      <c r="AM27">
        <v>0</v>
      </c>
      <c r="AN27">
        <v>0</v>
      </c>
      <c r="AO27">
        <v>0</v>
      </c>
      <c r="AP27">
        <v>8.66</v>
      </c>
      <c r="AQ27">
        <v>8.66</v>
      </c>
      <c r="AR27">
        <v>0</v>
      </c>
      <c r="AS27">
        <v>0</v>
      </c>
      <c r="AT27">
        <v>0</v>
      </c>
    </row>
    <row r="28" spans="1:46">
      <c r="A28" t="s">
        <v>255</v>
      </c>
      <c r="G28" t="s">
        <v>70</v>
      </c>
      <c r="H28" s="74">
        <v>0.43</v>
      </c>
      <c r="I28" s="47">
        <v>0</v>
      </c>
      <c r="J28" s="47">
        <v>1.92</v>
      </c>
      <c r="K28" s="47">
        <v>121.17999999999998</v>
      </c>
      <c r="L28" s="47">
        <v>30.79</v>
      </c>
      <c r="M28" s="75">
        <v>0</v>
      </c>
      <c r="N28" s="74">
        <v>0</v>
      </c>
      <c r="O28" s="47">
        <v>144.26</v>
      </c>
      <c r="P28" s="47">
        <v>0</v>
      </c>
      <c r="Q28" s="47">
        <v>0</v>
      </c>
      <c r="R28" s="47">
        <v>0</v>
      </c>
      <c r="S28" s="75">
        <v>0</v>
      </c>
      <c r="W28">
        <v>0</v>
      </c>
      <c r="X28">
        <v>28.85</v>
      </c>
      <c r="Y28">
        <v>2.89</v>
      </c>
      <c r="Z28">
        <v>2.89</v>
      </c>
      <c r="AA28">
        <v>1.92</v>
      </c>
      <c r="AB28">
        <v>0</v>
      </c>
      <c r="AC28">
        <v>0.43</v>
      </c>
      <c r="AD28">
        <v>17.309999999999999</v>
      </c>
      <c r="AE28">
        <v>0</v>
      </c>
      <c r="AF28">
        <v>5.77</v>
      </c>
      <c r="AG28">
        <v>0</v>
      </c>
      <c r="AH28">
        <v>14.43</v>
      </c>
      <c r="AI28">
        <v>4.8099999999999996</v>
      </c>
      <c r="AJ28">
        <v>144.26</v>
      </c>
      <c r="AK28">
        <v>28.85</v>
      </c>
      <c r="AL28">
        <v>28.85</v>
      </c>
      <c r="AM28">
        <v>0</v>
      </c>
      <c r="AN28">
        <v>0</v>
      </c>
      <c r="AO28">
        <v>0</v>
      </c>
      <c r="AP28">
        <v>8.66</v>
      </c>
      <c r="AQ28">
        <v>8.66</v>
      </c>
      <c r="AR28">
        <v>0</v>
      </c>
      <c r="AS28">
        <v>0</v>
      </c>
      <c r="AT28">
        <v>0</v>
      </c>
    </row>
    <row r="29" spans="1:46">
      <c r="A29" t="s">
        <v>263</v>
      </c>
      <c r="G29" t="s">
        <v>71</v>
      </c>
      <c r="H29" s="74">
        <v>0.43</v>
      </c>
      <c r="I29" s="47">
        <v>0</v>
      </c>
      <c r="J29" s="47">
        <v>1.92</v>
      </c>
      <c r="K29" s="47">
        <v>129.85</v>
      </c>
      <c r="L29" s="47">
        <v>30.79</v>
      </c>
      <c r="M29" s="75">
        <v>0</v>
      </c>
      <c r="N29" s="74">
        <v>0</v>
      </c>
      <c r="O29" s="47">
        <v>144.26</v>
      </c>
      <c r="P29" s="47">
        <v>0</v>
      </c>
      <c r="Q29" s="47">
        <v>0</v>
      </c>
      <c r="R29" s="47">
        <v>0</v>
      </c>
      <c r="S29" s="75">
        <v>0</v>
      </c>
      <c r="W29">
        <v>0</v>
      </c>
      <c r="X29">
        <v>31.74</v>
      </c>
      <c r="Y29">
        <v>2.89</v>
      </c>
      <c r="Z29">
        <v>2.89</v>
      </c>
      <c r="AA29">
        <v>1.92</v>
      </c>
      <c r="AB29">
        <v>0</v>
      </c>
      <c r="AC29">
        <v>0.43</v>
      </c>
      <c r="AD29">
        <v>17.309999999999999</v>
      </c>
      <c r="AE29">
        <v>0</v>
      </c>
      <c r="AF29">
        <v>5.77</v>
      </c>
      <c r="AG29">
        <v>0</v>
      </c>
      <c r="AH29">
        <v>14.43</v>
      </c>
      <c r="AI29">
        <v>4.8099999999999996</v>
      </c>
      <c r="AJ29">
        <v>144.26</v>
      </c>
      <c r="AK29">
        <v>31.74</v>
      </c>
      <c r="AL29">
        <v>31.74</v>
      </c>
      <c r="AM29">
        <v>0</v>
      </c>
      <c r="AN29">
        <v>0</v>
      </c>
      <c r="AO29">
        <v>0</v>
      </c>
      <c r="AP29">
        <v>8.66</v>
      </c>
      <c r="AQ29">
        <v>8.66</v>
      </c>
      <c r="AR29">
        <v>0</v>
      </c>
      <c r="AS29">
        <v>0</v>
      </c>
      <c r="AT29">
        <v>0</v>
      </c>
    </row>
    <row r="30" spans="1:46">
      <c r="A30" t="s">
        <v>264</v>
      </c>
      <c r="G30" t="s">
        <v>72</v>
      </c>
      <c r="H30" s="74">
        <v>0.43</v>
      </c>
      <c r="I30" s="47">
        <v>0</v>
      </c>
      <c r="J30" s="47">
        <v>1.92</v>
      </c>
      <c r="K30" s="47">
        <v>129.85</v>
      </c>
      <c r="L30" s="47">
        <v>30.79</v>
      </c>
      <c r="M30" s="75">
        <v>0</v>
      </c>
      <c r="N30" s="74">
        <v>0</v>
      </c>
      <c r="O30" s="47">
        <v>144.26</v>
      </c>
      <c r="P30" s="47">
        <v>0</v>
      </c>
      <c r="Q30" s="47">
        <v>0</v>
      </c>
      <c r="R30" s="47">
        <v>0</v>
      </c>
      <c r="S30" s="75">
        <v>0</v>
      </c>
      <c r="W30">
        <v>0</v>
      </c>
      <c r="X30">
        <v>31.74</v>
      </c>
      <c r="Y30">
        <v>2.89</v>
      </c>
      <c r="Z30">
        <v>2.89</v>
      </c>
      <c r="AA30">
        <v>1.92</v>
      </c>
      <c r="AB30">
        <v>0</v>
      </c>
      <c r="AC30">
        <v>0.43</v>
      </c>
      <c r="AD30">
        <v>17.309999999999999</v>
      </c>
      <c r="AE30">
        <v>0</v>
      </c>
      <c r="AF30">
        <v>5.77</v>
      </c>
      <c r="AG30">
        <v>0</v>
      </c>
      <c r="AH30">
        <v>14.43</v>
      </c>
      <c r="AI30">
        <v>4.8099999999999996</v>
      </c>
      <c r="AJ30">
        <v>144.26</v>
      </c>
      <c r="AK30">
        <v>31.74</v>
      </c>
      <c r="AL30">
        <v>31.74</v>
      </c>
      <c r="AM30">
        <v>0</v>
      </c>
      <c r="AN30">
        <v>0</v>
      </c>
      <c r="AO30">
        <v>0</v>
      </c>
      <c r="AP30">
        <v>8.66</v>
      </c>
      <c r="AQ30">
        <v>8.66</v>
      </c>
      <c r="AR30">
        <v>0</v>
      </c>
      <c r="AS30">
        <v>0</v>
      </c>
      <c r="AT30">
        <v>0</v>
      </c>
    </row>
    <row r="31" spans="1:46">
      <c r="A31" t="s">
        <v>274</v>
      </c>
      <c r="G31" t="s">
        <v>73</v>
      </c>
      <c r="H31" s="74">
        <v>0.53</v>
      </c>
      <c r="I31" s="47">
        <v>0</v>
      </c>
      <c r="J31" s="47">
        <v>1.84</v>
      </c>
      <c r="K31" s="47">
        <v>141.38999999999999</v>
      </c>
      <c r="L31" s="47">
        <v>30.79</v>
      </c>
      <c r="M31" s="75">
        <v>0</v>
      </c>
      <c r="N31" s="74">
        <v>0</v>
      </c>
      <c r="O31" s="47">
        <v>144.26</v>
      </c>
      <c r="P31" s="47">
        <v>0</v>
      </c>
      <c r="Q31" s="47">
        <v>0</v>
      </c>
      <c r="R31" s="47">
        <v>0</v>
      </c>
      <c r="S31" s="75">
        <v>0</v>
      </c>
      <c r="W31">
        <v>0</v>
      </c>
      <c r="X31">
        <v>31.74</v>
      </c>
      <c r="Y31">
        <v>2.89</v>
      </c>
      <c r="Z31">
        <v>2.89</v>
      </c>
      <c r="AA31">
        <v>1.84</v>
      </c>
      <c r="AB31">
        <v>0</v>
      </c>
      <c r="AC31">
        <v>0.53</v>
      </c>
      <c r="AD31">
        <v>28.85</v>
      </c>
      <c r="AE31">
        <v>0</v>
      </c>
      <c r="AF31">
        <v>5.77</v>
      </c>
      <c r="AG31">
        <v>0</v>
      </c>
      <c r="AH31">
        <v>14.43</v>
      </c>
      <c r="AI31">
        <v>4.8099999999999996</v>
      </c>
      <c r="AJ31">
        <v>144.26</v>
      </c>
      <c r="AK31">
        <v>31.74</v>
      </c>
      <c r="AL31">
        <v>31.74</v>
      </c>
      <c r="AM31">
        <v>0</v>
      </c>
      <c r="AN31">
        <v>0</v>
      </c>
      <c r="AO31">
        <v>0</v>
      </c>
      <c r="AP31">
        <v>8.66</v>
      </c>
      <c r="AQ31">
        <v>8.66</v>
      </c>
      <c r="AR31">
        <v>0</v>
      </c>
      <c r="AS31">
        <v>0</v>
      </c>
      <c r="AT31">
        <v>0</v>
      </c>
    </row>
    <row r="32" spans="1:46">
      <c r="A32" t="s">
        <v>275</v>
      </c>
      <c r="G32" t="s">
        <v>74</v>
      </c>
      <c r="H32" s="74">
        <v>0.53</v>
      </c>
      <c r="I32" s="47">
        <v>0</v>
      </c>
      <c r="J32" s="47">
        <v>1.84</v>
      </c>
      <c r="K32" s="47">
        <v>141.38999999999999</v>
      </c>
      <c r="L32" s="47">
        <v>30.79</v>
      </c>
      <c r="M32" s="75">
        <v>0</v>
      </c>
      <c r="N32" s="74">
        <v>0</v>
      </c>
      <c r="O32" s="47">
        <v>144.26</v>
      </c>
      <c r="P32" s="47">
        <v>0</v>
      </c>
      <c r="Q32" s="47">
        <v>0</v>
      </c>
      <c r="R32" s="47">
        <v>0</v>
      </c>
      <c r="S32" s="75">
        <v>0</v>
      </c>
      <c r="W32">
        <v>0</v>
      </c>
      <c r="X32">
        <v>31.74</v>
      </c>
      <c r="Y32">
        <v>2.89</v>
      </c>
      <c r="Z32">
        <v>2.89</v>
      </c>
      <c r="AA32">
        <v>1.84</v>
      </c>
      <c r="AB32">
        <v>0</v>
      </c>
      <c r="AC32">
        <v>0.53</v>
      </c>
      <c r="AD32">
        <v>28.85</v>
      </c>
      <c r="AE32">
        <v>0</v>
      </c>
      <c r="AF32">
        <v>5.77</v>
      </c>
      <c r="AG32">
        <v>0</v>
      </c>
      <c r="AH32">
        <v>14.43</v>
      </c>
      <c r="AI32">
        <v>4.8099999999999996</v>
      </c>
      <c r="AJ32">
        <v>144.26</v>
      </c>
      <c r="AK32">
        <v>31.74</v>
      </c>
      <c r="AL32">
        <v>31.74</v>
      </c>
      <c r="AM32">
        <v>0</v>
      </c>
      <c r="AN32">
        <v>0</v>
      </c>
      <c r="AO32">
        <v>0</v>
      </c>
      <c r="AP32">
        <v>8.66</v>
      </c>
      <c r="AQ32">
        <v>8.66</v>
      </c>
      <c r="AR32">
        <v>0</v>
      </c>
      <c r="AS32">
        <v>0</v>
      </c>
      <c r="AT32">
        <v>0</v>
      </c>
    </row>
    <row r="33" spans="1:46">
      <c r="A33" t="s">
        <v>276</v>
      </c>
      <c r="G33" t="s">
        <v>75</v>
      </c>
      <c r="H33" s="74">
        <v>0.53</v>
      </c>
      <c r="I33" s="47">
        <v>0</v>
      </c>
      <c r="J33" s="47">
        <v>1.84</v>
      </c>
      <c r="K33" s="47">
        <v>150.03</v>
      </c>
      <c r="L33" s="47">
        <v>30.79</v>
      </c>
      <c r="M33" s="75">
        <v>0</v>
      </c>
      <c r="N33" s="74">
        <v>0</v>
      </c>
      <c r="O33" s="47">
        <v>144.26</v>
      </c>
      <c r="P33" s="47">
        <v>0</v>
      </c>
      <c r="Q33" s="47">
        <v>0</v>
      </c>
      <c r="R33" s="47">
        <v>0</v>
      </c>
      <c r="S33" s="75">
        <v>0</v>
      </c>
      <c r="W33">
        <v>0</v>
      </c>
      <c r="X33">
        <v>34.619999999999997</v>
      </c>
      <c r="Y33">
        <v>2.89</v>
      </c>
      <c r="Z33">
        <v>2.89</v>
      </c>
      <c r="AA33">
        <v>1.84</v>
      </c>
      <c r="AB33">
        <v>0</v>
      </c>
      <c r="AC33">
        <v>0.53</v>
      </c>
      <c r="AD33">
        <v>28.85</v>
      </c>
      <c r="AE33">
        <v>0</v>
      </c>
      <c r="AF33">
        <v>5.77</v>
      </c>
      <c r="AG33">
        <v>0</v>
      </c>
      <c r="AH33">
        <v>14.43</v>
      </c>
      <c r="AI33">
        <v>4.8099999999999996</v>
      </c>
      <c r="AJ33">
        <v>144.26</v>
      </c>
      <c r="AK33">
        <v>34.619999999999997</v>
      </c>
      <c r="AL33">
        <v>34.619999999999997</v>
      </c>
      <c r="AM33">
        <v>0</v>
      </c>
      <c r="AN33">
        <v>0</v>
      </c>
      <c r="AO33">
        <v>0</v>
      </c>
      <c r="AP33">
        <v>8.66</v>
      </c>
      <c r="AQ33">
        <v>8.66</v>
      </c>
      <c r="AR33">
        <v>0</v>
      </c>
      <c r="AS33">
        <v>0</v>
      </c>
      <c r="AT33">
        <v>0</v>
      </c>
    </row>
    <row r="34" spans="1:46">
      <c r="A34" t="s">
        <v>277</v>
      </c>
      <c r="G34" t="s">
        <v>76</v>
      </c>
      <c r="H34" s="74">
        <v>0.53</v>
      </c>
      <c r="I34" s="47">
        <v>0</v>
      </c>
      <c r="J34" s="47">
        <v>1.84</v>
      </c>
      <c r="K34" s="47">
        <v>150.03</v>
      </c>
      <c r="L34" s="47">
        <v>30.79</v>
      </c>
      <c r="M34" s="75">
        <v>0</v>
      </c>
      <c r="N34" s="74">
        <v>0</v>
      </c>
      <c r="O34" s="47">
        <v>144.26</v>
      </c>
      <c r="P34" s="47">
        <v>0</v>
      </c>
      <c r="Q34" s="47">
        <v>0</v>
      </c>
      <c r="R34" s="47">
        <v>0</v>
      </c>
      <c r="S34" s="75">
        <v>0</v>
      </c>
      <c r="W34">
        <v>0</v>
      </c>
      <c r="X34">
        <v>34.619999999999997</v>
      </c>
      <c r="Y34">
        <v>2.89</v>
      </c>
      <c r="Z34">
        <v>2.89</v>
      </c>
      <c r="AA34">
        <v>1.84</v>
      </c>
      <c r="AB34">
        <v>0</v>
      </c>
      <c r="AC34">
        <v>0.53</v>
      </c>
      <c r="AD34">
        <v>28.85</v>
      </c>
      <c r="AE34">
        <v>0</v>
      </c>
      <c r="AF34">
        <v>5.77</v>
      </c>
      <c r="AG34">
        <v>0</v>
      </c>
      <c r="AH34">
        <v>14.43</v>
      </c>
      <c r="AI34">
        <v>4.8099999999999996</v>
      </c>
      <c r="AJ34">
        <v>144.26</v>
      </c>
      <c r="AK34">
        <v>34.619999999999997</v>
      </c>
      <c r="AL34">
        <v>34.619999999999997</v>
      </c>
      <c r="AM34">
        <v>0</v>
      </c>
      <c r="AN34">
        <v>0</v>
      </c>
      <c r="AO34">
        <v>0</v>
      </c>
      <c r="AP34">
        <v>8.66</v>
      </c>
      <c r="AQ34">
        <v>8.66</v>
      </c>
      <c r="AR34">
        <v>0</v>
      </c>
      <c r="AS34">
        <v>0</v>
      </c>
      <c r="AT34">
        <v>0</v>
      </c>
    </row>
    <row r="35" spans="1:46">
      <c r="A35" t="s">
        <v>279</v>
      </c>
      <c r="G35" t="s">
        <v>77</v>
      </c>
      <c r="H35" s="74">
        <v>0.82</v>
      </c>
      <c r="I35" s="47">
        <v>0</v>
      </c>
      <c r="J35" s="47">
        <v>1.84</v>
      </c>
      <c r="K35" s="47">
        <v>161.54999999999998</v>
      </c>
      <c r="L35" s="47">
        <v>30.79</v>
      </c>
      <c r="M35" s="75">
        <v>0</v>
      </c>
      <c r="N35" s="74">
        <v>0</v>
      </c>
      <c r="O35" s="47">
        <v>144.26</v>
      </c>
      <c r="P35" s="47">
        <v>0</v>
      </c>
      <c r="Q35" s="47">
        <v>0</v>
      </c>
      <c r="R35" s="47">
        <v>0</v>
      </c>
      <c r="S35" s="75">
        <v>0</v>
      </c>
      <c r="W35">
        <v>0</v>
      </c>
      <c r="X35">
        <v>36.54</v>
      </c>
      <c r="Y35">
        <v>2.89</v>
      </c>
      <c r="Z35">
        <v>2.89</v>
      </c>
      <c r="AA35">
        <v>1.84</v>
      </c>
      <c r="AB35">
        <v>0</v>
      </c>
      <c r="AC35">
        <v>0.82</v>
      </c>
      <c r="AD35">
        <v>28.85</v>
      </c>
      <c r="AE35">
        <v>0</v>
      </c>
      <c r="AF35">
        <v>5.77</v>
      </c>
      <c r="AG35">
        <v>0</v>
      </c>
      <c r="AH35">
        <v>14.43</v>
      </c>
      <c r="AI35">
        <v>4.8099999999999996</v>
      </c>
      <c r="AJ35">
        <v>144.26</v>
      </c>
      <c r="AK35">
        <v>36.54</v>
      </c>
      <c r="AL35">
        <v>36.54</v>
      </c>
      <c r="AM35">
        <v>0</v>
      </c>
      <c r="AN35">
        <v>0</v>
      </c>
      <c r="AO35">
        <v>0</v>
      </c>
      <c r="AP35">
        <v>11.54</v>
      </c>
      <c r="AQ35">
        <v>11.54</v>
      </c>
      <c r="AR35">
        <v>0</v>
      </c>
      <c r="AS35">
        <v>0</v>
      </c>
      <c r="AT35">
        <v>0</v>
      </c>
    </row>
    <row r="36" spans="1:46">
      <c r="A36" t="s">
        <v>309</v>
      </c>
      <c r="G36" t="s">
        <v>78</v>
      </c>
      <c r="H36" s="74">
        <v>0.82</v>
      </c>
      <c r="I36" s="47">
        <v>0</v>
      </c>
      <c r="J36" s="47">
        <v>1.84</v>
      </c>
      <c r="K36" s="47">
        <v>161.54999999999998</v>
      </c>
      <c r="L36" s="47">
        <v>30.79</v>
      </c>
      <c r="M36" s="75">
        <v>0</v>
      </c>
      <c r="N36" s="74">
        <v>0</v>
      </c>
      <c r="O36" s="47">
        <v>144.26</v>
      </c>
      <c r="P36" s="47">
        <v>0</v>
      </c>
      <c r="Q36" s="47">
        <v>0</v>
      </c>
      <c r="R36" s="47">
        <v>0</v>
      </c>
      <c r="S36" s="75">
        <v>0</v>
      </c>
      <c r="W36">
        <v>0</v>
      </c>
      <c r="X36">
        <v>36.54</v>
      </c>
      <c r="Y36">
        <v>2.89</v>
      </c>
      <c r="Z36">
        <v>2.89</v>
      </c>
      <c r="AA36">
        <v>1.84</v>
      </c>
      <c r="AB36">
        <v>0</v>
      </c>
      <c r="AC36">
        <v>0.82</v>
      </c>
      <c r="AD36">
        <v>28.85</v>
      </c>
      <c r="AE36">
        <v>0</v>
      </c>
      <c r="AF36">
        <v>5.77</v>
      </c>
      <c r="AG36">
        <v>0</v>
      </c>
      <c r="AH36">
        <v>14.43</v>
      </c>
      <c r="AI36">
        <v>4.8099999999999996</v>
      </c>
      <c r="AJ36">
        <v>144.26</v>
      </c>
      <c r="AK36">
        <v>36.54</v>
      </c>
      <c r="AL36">
        <v>36.54</v>
      </c>
      <c r="AM36">
        <v>0</v>
      </c>
      <c r="AN36">
        <v>0</v>
      </c>
      <c r="AO36">
        <v>0</v>
      </c>
      <c r="AP36">
        <v>11.54</v>
      </c>
      <c r="AQ36">
        <v>11.54</v>
      </c>
      <c r="AR36">
        <v>0</v>
      </c>
      <c r="AS36">
        <v>0</v>
      </c>
      <c r="AT36">
        <v>0</v>
      </c>
    </row>
    <row r="37" spans="1:46">
      <c r="A37" t="s">
        <v>310</v>
      </c>
      <c r="G37" t="s">
        <v>79</v>
      </c>
      <c r="H37" s="74">
        <v>0.82</v>
      </c>
      <c r="I37" s="47">
        <v>0</v>
      </c>
      <c r="J37" s="47">
        <v>1.84</v>
      </c>
      <c r="K37" s="47">
        <v>161.54999999999998</v>
      </c>
      <c r="L37" s="47">
        <v>21.16</v>
      </c>
      <c r="M37" s="75">
        <v>0</v>
      </c>
      <c r="N37" s="74">
        <v>0</v>
      </c>
      <c r="O37" s="47">
        <v>144.26</v>
      </c>
      <c r="P37" s="47">
        <v>0</v>
      </c>
      <c r="Q37" s="47">
        <v>0</v>
      </c>
      <c r="R37" s="47">
        <v>0</v>
      </c>
      <c r="S37" s="75">
        <v>0</v>
      </c>
      <c r="W37">
        <v>0</v>
      </c>
      <c r="X37">
        <v>36.54</v>
      </c>
      <c r="Y37">
        <v>2.89</v>
      </c>
      <c r="Z37">
        <v>0</v>
      </c>
      <c r="AA37">
        <v>1.84</v>
      </c>
      <c r="AB37">
        <v>0</v>
      </c>
      <c r="AC37">
        <v>0.82</v>
      </c>
      <c r="AD37">
        <v>28.85</v>
      </c>
      <c r="AE37">
        <v>0</v>
      </c>
      <c r="AF37">
        <v>5.77</v>
      </c>
      <c r="AG37">
        <v>0</v>
      </c>
      <c r="AH37">
        <v>7.69</v>
      </c>
      <c r="AI37">
        <v>4.8099999999999996</v>
      </c>
      <c r="AJ37">
        <v>144.26</v>
      </c>
      <c r="AK37">
        <v>36.54</v>
      </c>
      <c r="AL37">
        <v>36.54</v>
      </c>
      <c r="AM37">
        <v>0</v>
      </c>
      <c r="AN37">
        <v>0</v>
      </c>
      <c r="AO37">
        <v>0</v>
      </c>
      <c r="AP37">
        <v>11.54</v>
      </c>
      <c r="AQ37">
        <v>11.54</v>
      </c>
      <c r="AR37">
        <v>0</v>
      </c>
      <c r="AS37">
        <v>0</v>
      </c>
      <c r="AT37">
        <v>0</v>
      </c>
    </row>
    <row r="38" spans="1:46">
      <c r="A38" t="s">
        <v>311</v>
      </c>
      <c r="G38" t="s">
        <v>80</v>
      </c>
      <c r="H38" s="74">
        <v>0.82</v>
      </c>
      <c r="I38" s="47">
        <v>0</v>
      </c>
      <c r="J38" s="47">
        <v>1.84</v>
      </c>
      <c r="K38" s="47">
        <v>161.54999999999998</v>
      </c>
      <c r="L38" s="47">
        <v>21.16</v>
      </c>
      <c r="M38" s="75">
        <v>0</v>
      </c>
      <c r="N38" s="74">
        <v>0</v>
      </c>
      <c r="O38" s="47">
        <v>144.26</v>
      </c>
      <c r="P38" s="47">
        <v>0</v>
      </c>
      <c r="Q38" s="47">
        <v>0</v>
      </c>
      <c r="R38" s="47">
        <v>0</v>
      </c>
      <c r="S38" s="75">
        <v>0</v>
      </c>
      <c r="W38">
        <v>0</v>
      </c>
      <c r="X38">
        <v>36.54</v>
      </c>
      <c r="Y38">
        <v>2.89</v>
      </c>
      <c r="Z38">
        <v>0</v>
      </c>
      <c r="AA38">
        <v>1.84</v>
      </c>
      <c r="AB38">
        <v>0</v>
      </c>
      <c r="AC38">
        <v>0.82</v>
      </c>
      <c r="AD38">
        <v>28.85</v>
      </c>
      <c r="AE38">
        <v>0</v>
      </c>
      <c r="AF38">
        <v>5.77</v>
      </c>
      <c r="AG38">
        <v>0</v>
      </c>
      <c r="AH38">
        <v>7.69</v>
      </c>
      <c r="AI38">
        <v>4.8099999999999996</v>
      </c>
      <c r="AJ38">
        <v>144.26</v>
      </c>
      <c r="AK38">
        <v>36.54</v>
      </c>
      <c r="AL38">
        <v>36.54</v>
      </c>
      <c r="AM38">
        <v>0</v>
      </c>
      <c r="AN38">
        <v>0</v>
      </c>
      <c r="AO38">
        <v>0</v>
      </c>
      <c r="AP38">
        <v>11.54</v>
      </c>
      <c r="AQ38">
        <v>11.54</v>
      </c>
      <c r="AR38">
        <v>0</v>
      </c>
      <c r="AS38">
        <v>0</v>
      </c>
      <c r="AT38">
        <v>0</v>
      </c>
    </row>
    <row r="39" spans="1:46">
      <c r="A39" t="s">
        <v>312</v>
      </c>
      <c r="G39" t="s">
        <v>81</v>
      </c>
      <c r="H39" s="74">
        <v>0.82</v>
      </c>
      <c r="I39" s="47">
        <v>0</v>
      </c>
      <c r="J39" s="47">
        <v>1.92</v>
      </c>
      <c r="K39" s="47">
        <v>184.45999999999998</v>
      </c>
      <c r="L39" s="47">
        <v>25.009999999999998</v>
      </c>
      <c r="M39" s="75">
        <v>0</v>
      </c>
      <c r="N39" s="74">
        <v>0</v>
      </c>
      <c r="O39" s="47">
        <v>144.26</v>
      </c>
      <c r="P39" s="47">
        <v>0</v>
      </c>
      <c r="Q39" s="47">
        <v>0</v>
      </c>
      <c r="R39" s="47">
        <v>0</v>
      </c>
      <c r="S39" s="75">
        <v>0</v>
      </c>
      <c r="W39">
        <v>3.85</v>
      </c>
      <c r="X39">
        <v>28.85</v>
      </c>
      <c r="Y39">
        <v>2.89</v>
      </c>
      <c r="Z39">
        <v>0</v>
      </c>
      <c r="AA39">
        <v>1.92</v>
      </c>
      <c r="AB39">
        <v>0</v>
      </c>
      <c r="AC39">
        <v>0.82</v>
      </c>
      <c r="AD39">
        <v>28.85</v>
      </c>
      <c r="AE39">
        <v>0</v>
      </c>
      <c r="AF39">
        <v>5.77</v>
      </c>
      <c r="AG39">
        <v>0</v>
      </c>
      <c r="AH39">
        <v>7.69</v>
      </c>
      <c r="AI39">
        <v>4.8099999999999996</v>
      </c>
      <c r="AJ39">
        <v>144.26</v>
      </c>
      <c r="AK39">
        <v>28.85</v>
      </c>
      <c r="AL39">
        <v>28.85</v>
      </c>
      <c r="AM39">
        <v>0</v>
      </c>
      <c r="AN39">
        <v>0</v>
      </c>
      <c r="AO39">
        <v>0</v>
      </c>
      <c r="AP39">
        <v>8.66</v>
      </c>
      <c r="AQ39">
        <v>8.66</v>
      </c>
      <c r="AR39">
        <v>0</v>
      </c>
      <c r="AS39">
        <v>25.77</v>
      </c>
      <c r="AT39">
        <v>25.97</v>
      </c>
    </row>
    <row r="40" spans="1:46">
      <c r="A40" t="s">
        <v>329</v>
      </c>
      <c r="G40" t="s">
        <v>82</v>
      </c>
      <c r="H40" s="74">
        <v>0.82</v>
      </c>
      <c r="I40" s="47">
        <v>0</v>
      </c>
      <c r="J40" s="47">
        <v>1.92</v>
      </c>
      <c r="K40" s="47">
        <v>185.60999999999999</v>
      </c>
      <c r="L40" s="47">
        <v>25.009999999999998</v>
      </c>
      <c r="M40" s="75">
        <v>0</v>
      </c>
      <c r="N40" s="74">
        <v>0</v>
      </c>
      <c r="O40" s="47">
        <v>144.26</v>
      </c>
      <c r="P40" s="47">
        <v>0</v>
      </c>
      <c r="Q40" s="47">
        <v>0</v>
      </c>
      <c r="R40" s="47">
        <v>0</v>
      </c>
      <c r="S40" s="75">
        <v>0</v>
      </c>
      <c r="W40">
        <v>3.85</v>
      </c>
      <c r="X40">
        <v>28.85</v>
      </c>
      <c r="Y40">
        <v>2.89</v>
      </c>
      <c r="Z40">
        <v>0</v>
      </c>
      <c r="AA40">
        <v>1.92</v>
      </c>
      <c r="AB40">
        <v>0</v>
      </c>
      <c r="AC40">
        <v>0.82</v>
      </c>
      <c r="AD40">
        <v>28.85</v>
      </c>
      <c r="AE40">
        <v>0</v>
      </c>
      <c r="AF40">
        <v>5.77</v>
      </c>
      <c r="AG40">
        <v>0</v>
      </c>
      <c r="AH40">
        <v>7.69</v>
      </c>
      <c r="AI40">
        <v>4.8099999999999996</v>
      </c>
      <c r="AJ40">
        <v>144.26</v>
      </c>
      <c r="AK40">
        <v>28.85</v>
      </c>
      <c r="AL40">
        <v>28.85</v>
      </c>
      <c r="AM40">
        <v>0</v>
      </c>
      <c r="AN40">
        <v>0</v>
      </c>
      <c r="AO40">
        <v>0</v>
      </c>
      <c r="AP40">
        <v>8.66</v>
      </c>
      <c r="AQ40">
        <v>8.66</v>
      </c>
      <c r="AR40">
        <v>0</v>
      </c>
      <c r="AS40">
        <v>29.81</v>
      </c>
      <c r="AT40">
        <v>23.08</v>
      </c>
    </row>
    <row r="41" spans="1:46">
      <c r="A41" t="s">
        <v>330</v>
      </c>
      <c r="G41" t="s">
        <v>83</v>
      </c>
      <c r="H41" s="74">
        <v>0.82</v>
      </c>
      <c r="I41" s="47">
        <v>0</v>
      </c>
      <c r="J41" s="47">
        <v>1.92</v>
      </c>
      <c r="K41" s="47">
        <v>185.60999999999999</v>
      </c>
      <c r="L41" s="47">
        <v>25.009999999999998</v>
      </c>
      <c r="M41" s="75">
        <v>0</v>
      </c>
      <c r="N41" s="74">
        <v>0</v>
      </c>
      <c r="O41" s="47">
        <v>144.26</v>
      </c>
      <c r="P41" s="47">
        <v>0</v>
      </c>
      <c r="Q41" s="47">
        <v>0</v>
      </c>
      <c r="R41" s="47">
        <v>0</v>
      </c>
      <c r="S41" s="75">
        <v>0</v>
      </c>
      <c r="W41">
        <v>3.85</v>
      </c>
      <c r="X41">
        <v>28.85</v>
      </c>
      <c r="Y41">
        <v>2.89</v>
      </c>
      <c r="Z41">
        <v>0</v>
      </c>
      <c r="AA41">
        <v>1.92</v>
      </c>
      <c r="AB41">
        <v>0</v>
      </c>
      <c r="AC41">
        <v>0.82</v>
      </c>
      <c r="AD41">
        <v>28.85</v>
      </c>
      <c r="AE41">
        <v>0</v>
      </c>
      <c r="AF41">
        <v>5.77</v>
      </c>
      <c r="AG41">
        <v>0</v>
      </c>
      <c r="AH41">
        <v>7.69</v>
      </c>
      <c r="AI41">
        <v>4.8099999999999996</v>
      </c>
      <c r="AJ41">
        <v>144.26</v>
      </c>
      <c r="AK41">
        <v>28.85</v>
      </c>
      <c r="AL41">
        <v>28.85</v>
      </c>
      <c r="AM41">
        <v>0</v>
      </c>
      <c r="AN41">
        <v>0</v>
      </c>
      <c r="AO41">
        <v>0</v>
      </c>
      <c r="AP41">
        <v>8.66</v>
      </c>
      <c r="AQ41">
        <v>8.66</v>
      </c>
      <c r="AR41">
        <v>0</v>
      </c>
      <c r="AS41">
        <v>30.77</v>
      </c>
      <c r="AT41">
        <v>22.12</v>
      </c>
    </row>
    <row r="42" spans="1:46">
      <c r="A42" t="s">
        <v>331</v>
      </c>
      <c r="G42" t="s">
        <v>84</v>
      </c>
      <c r="H42" s="74">
        <v>0.82</v>
      </c>
      <c r="I42" s="47">
        <v>0</v>
      </c>
      <c r="J42" s="47">
        <v>1.92</v>
      </c>
      <c r="K42" s="47">
        <v>185.60999999999999</v>
      </c>
      <c r="L42" s="47">
        <v>25.009999999999998</v>
      </c>
      <c r="M42" s="75">
        <v>0</v>
      </c>
      <c r="N42" s="74">
        <v>0</v>
      </c>
      <c r="O42" s="47">
        <v>144.26</v>
      </c>
      <c r="P42" s="47">
        <v>0</v>
      </c>
      <c r="Q42" s="47">
        <v>0</v>
      </c>
      <c r="R42" s="47">
        <v>0</v>
      </c>
      <c r="S42" s="75">
        <v>0</v>
      </c>
      <c r="W42">
        <v>3.85</v>
      </c>
      <c r="X42">
        <v>28.85</v>
      </c>
      <c r="Y42">
        <v>2.89</v>
      </c>
      <c r="Z42">
        <v>0</v>
      </c>
      <c r="AA42">
        <v>1.92</v>
      </c>
      <c r="AB42">
        <v>0</v>
      </c>
      <c r="AC42">
        <v>0.82</v>
      </c>
      <c r="AD42">
        <v>28.85</v>
      </c>
      <c r="AE42">
        <v>0</v>
      </c>
      <c r="AF42">
        <v>5.77</v>
      </c>
      <c r="AG42">
        <v>0</v>
      </c>
      <c r="AH42">
        <v>7.69</v>
      </c>
      <c r="AI42">
        <v>4.8099999999999996</v>
      </c>
      <c r="AJ42">
        <v>144.26</v>
      </c>
      <c r="AK42">
        <v>28.85</v>
      </c>
      <c r="AL42">
        <v>28.85</v>
      </c>
      <c r="AM42">
        <v>0</v>
      </c>
      <c r="AN42">
        <v>0</v>
      </c>
      <c r="AO42">
        <v>0</v>
      </c>
      <c r="AP42">
        <v>8.66</v>
      </c>
      <c r="AQ42">
        <v>8.66</v>
      </c>
      <c r="AR42">
        <v>0</v>
      </c>
      <c r="AS42">
        <v>30.77</v>
      </c>
      <c r="AT42">
        <v>22.12</v>
      </c>
    </row>
    <row r="43" spans="1:46">
      <c r="A43" t="s">
        <v>337</v>
      </c>
      <c r="G43" t="s">
        <v>85</v>
      </c>
      <c r="H43" s="74">
        <v>0.82</v>
      </c>
      <c r="I43" s="47">
        <v>0</v>
      </c>
      <c r="J43" s="47">
        <v>1.92</v>
      </c>
      <c r="K43" s="47">
        <v>185.60999999999999</v>
      </c>
      <c r="L43" s="47">
        <v>25.97</v>
      </c>
      <c r="M43" s="75">
        <v>0</v>
      </c>
      <c r="N43" s="74">
        <v>0</v>
      </c>
      <c r="O43" s="47">
        <v>144.26</v>
      </c>
      <c r="P43" s="47">
        <v>0</v>
      </c>
      <c r="Q43" s="47">
        <v>0</v>
      </c>
      <c r="R43" s="47">
        <v>0</v>
      </c>
      <c r="S43" s="75">
        <v>0</v>
      </c>
      <c r="W43">
        <v>4.8099999999999996</v>
      </c>
      <c r="X43">
        <v>28.85</v>
      </c>
      <c r="Y43">
        <v>2.89</v>
      </c>
      <c r="Z43">
        <v>0</v>
      </c>
      <c r="AA43">
        <v>1.92</v>
      </c>
      <c r="AB43">
        <v>0</v>
      </c>
      <c r="AC43">
        <v>0.82</v>
      </c>
      <c r="AD43">
        <v>28.85</v>
      </c>
      <c r="AE43">
        <v>0</v>
      </c>
      <c r="AF43">
        <v>5.77</v>
      </c>
      <c r="AG43">
        <v>0</v>
      </c>
      <c r="AH43">
        <v>7.69</v>
      </c>
      <c r="AI43">
        <v>4.8099999999999996</v>
      </c>
      <c r="AJ43">
        <v>144.26</v>
      </c>
      <c r="AK43">
        <v>28.85</v>
      </c>
      <c r="AL43">
        <v>28.85</v>
      </c>
      <c r="AM43">
        <v>0</v>
      </c>
      <c r="AN43">
        <v>0</v>
      </c>
      <c r="AO43">
        <v>0</v>
      </c>
      <c r="AP43">
        <v>8.66</v>
      </c>
      <c r="AQ43">
        <v>8.66</v>
      </c>
      <c r="AR43">
        <v>0</v>
      </c>
      <c r="AS43">
        <v>30.77</v>
      </c>
      <c r="AT43">
        <v>22.12</v>
      </c>
    </row>
    <row r="44" spans="1:46">
      <c r="A44" t="s">
        <v>339</v>
      </c>
      <c r="G44" t="s">
        <v>86</v>
      </c>
      <c r="H44" s="74">
        <v>0.82</v>
      </c>
      <c r="I44" s="47">
        <v>0</v>
      </c>
      <c r="J44" s="47">
        <v>1.92</v>
      </c>
      <c r="K44" s="47">
        <v>185.60999999999999</v>
      </c>
      <c r="L44" s="47">
        <v>25.97</v>
      </c>
      <c r="M44" s="75">
        <v>0</v>
      </c>
      <c r="N44" s="74">
        <v>0</v>
      </c>
      <c r="O44" s="47">
        <v>144.26</v>
      </c>
      <c r="P44" s="47">
        <v>0</v>
      </c>
      <c r="Q44" s="47">
        <v>0</v>
      </c>
      <c r="R44" s="47">
        <v>0</v>
      </c>
      <c r="S44" s="75">
        <v>0</v>
      </c>
      <c r="W44">
        <v>4.8099999999999996</v>
      </c>
      <c r="X44">
        <v>28.85</v>
      </c>
      <c r="Y44">
        <v>2.89</v>
      </c>
      <c r="Z44">
        <v>0</v>
      </c>
      <c r="AA44">
        <v>1.92</v>
      </c>
      <c r="AB44">
        <v>0</v>
      </c>
      <c r="AC44">
        <v>0.82</v>
      </c>
      <c r="AD44">
        <v>28.85</v>
      </c>
      <c r="AE44">
        <v>0</v>
      </c>
      <c r="AF44">
        <v>5.77</v>
      </c>
      <c r="AG44">
        <v>0</v>
      </c>
      <c r="AH44">
        <v>7.69</v>
      </c>
      <c r="AI44">
        <v>4.8099999999999996</v>
      </c>
      <c r="AJ44">
        <v>144.26</v>
      </c>
      <c r="AK44">
        <v>28.85</v>
      </c>
      <c r="AL44">
        <v>28.85</v>
      </c>
      <c r="AM44">
        <v>0</v>
      </c>
      <c r="AN44">
        <v>0</v>
      </c>
      <c r="AO44">
        <v>0</v>
      </c>
      <c r="AP44">
        <v>8.66</v>
      </c>
      <c r="AQ44">
        <v>8.66</v>
      </c>
      <c r="AR44">
        <v>0</v>
      </c>
      <c r="AS44">
        <v>30.77</v>
      </c>
      <c r="AT44">
        <v>22.12</v>
      </c>
    </row>
    <row r="45" spans="1:46">
      <c r="A45" t="s">
        <v>358</v>
      </c>
      <c r="G45" t="s">
        <v>87</v>
      </c>
      <c r="H45" s="74">
        <v>0.82</v>
      </c>
      <c r="I45" s="47">
        <v>0</v>
      </c>
      <c r="J45" s="47">
        <v>1.92</v>
      </c>
      <c r="K45" s="47">
        <v>185.60999999999999</v>
      </c>
      <c r="L45" s="47">
        <v>25.97</v>
      </c>
      <c r="M45" s="75">
        <v>0</v>
      </c>
      <c r="N45" s="74">
        <v>0</v>
      </c>
      <c r="O45" s="47">
        <v>144.26</v>
      </c>
      <c r="P45" s="47">
        <v>0</v>
      </c>
      <c r="Q45" s="47">
        <v>0</v>
      </c>
      <c r="R45" s="47">
        <v>0</v>
      </c>
      <c r="S45" s="75">
        <v>0</v>
      </c>
      <c r="W45">
        <v>4.8099999999999996</v>
      </c>
      <c r="X45">
        <v>28.85</v>
      </c>
      <c r="Y45">
        <v>2.89</v>
      </c>
      <c r="Z45">
        <v>0</v>
      </c>
      <c r="AA45">
        <v>1.92</v>
      </c>
      <c r="AB45">
        <v>0</v>
      </c>
      <c r="AC45">
        <v>0.82</v>
      </c>
      <c r="AD45">
        <v>28.85</v>
      </c>
      <c r="AE45">
        <v>0</v>
      </c>
      <c r="AF45">
        <v>5.77</v>
      </c>
      <c r="AG45">
        <v>0</v>
      </c>
      <c r="AH45">
        <v>7.69</v>
      </c>
      <c r="AI45">
        <v>4.8099999999999996</v>
      </c>
      <c r="AJ45">
        <v>144.26</v>
      </c>
      <c r="AK45">
        <v>28.85</v>
      </c>
      <c r="AL45">
        <v>28.85</v>
      </c>
      <c r="AM45">
        <v>0</v>
      </c>
      <c r="AN45">
        <v>0</v>
      </c>
      <c r="AO45">
        <v>0</v>
      </c>
      <c r="AP45">
        <v>8.66</v>
      </c>
      <c r="AQ45">
        <v>8.66</v>
      </c>
      <c r="AR45">
        <v>0</v>
      </c>
      <c r="AS45">
        <v>45.68</v>
      </c>
      <c r="AT45">
        <v>7.21</v>
      </c>
    </row>
    <row r="46" spans="1:46">
      <c r="A46" t="s">
        <v>359</v>
      </c>
      <c r="G46" t="s">
        <v>88</v>
      </c>
      <c r="H46" s="74">
        <v>0.82</v>
      </c>
      <c r="I46" s="47">
        <v>0</v>
      </c>
      <c r="J46" s="47">
        <v>1.92</v>
      </c>
      <c r="K46" s="47">
        <v>185.60999999999999</v>
      </c>
      <c r="L46" s="47">
        <v>25.97</v>
      </c>
      <c r="M46" s="75">
        <v>0</v>
      </c>
      <c r="N46" s="74">
        <v>0</v>
      </c>
      <c r="O46" s="47">
        <v>144.26</v>
      </c>
      <c r="P46" s="47">
        <v>0</v>
      </c>
      <c r="Q46" s="47">
        <v>0</v>
      </c>
      <c r="R46" s="47">
        <v>0</v>
      </c>
      <c r="S46" s="75">
        <v>0</v>
      </c>
      <c r="W46">
        <v>4.8099999999999996</v>
      </c>
      <c r="X46">
        <v>28.85</v>
      </c>
      <c r="Y46">
        <v>2.89</v>
      </c>
      <c r="Z46">
        <v>0</v>
      </c>
      <c r="AA46">
        <v>1.92</v>
      </c>
      <c r="AB46">
        <v>0</v>
      </c>
      <c r="AC46">
        <v>0.82</v>
      </c>
      <c r="AD46">
        <v>28.85</v>
      </c>
      <c r="AE46">
        <v>0</v>
      </c>
      <c r="AF46">
        <v>5.77</v>
      </c>
      <c r="AG46">
        <v>0</v>
      </c>
      <c r="AH46">
        <v>7.69</v>
      </c>
      <c r="AI46">
        <v>4.8099999999999996</v>
      </c>
      <c r="AJ46">
        <v>144.26</v>
      </c>
      <c r="AK46">
        <v>28.85</v>
      </c>
      <c r="AL46">
        <v>28.85</v>
      </c>
      <c r="AM46">
        <v>0</v>
      </c>
      <c r="AN46">
        <v>0</v>
      </c>
      <c r="AO46">
        <v>0</v>
      </c>
      <c r="AP46">
        <v>8.66</v>
      </c>
      <c r="AQ46">
        <v>8.66</v>
      </c>
      <c r="AR46">
        <v>0</v>
      </c>
      <c r="AS46">
        <v>48.37</v>
      </c>
      <c r="AT46">
        <v>4.5199999999999996</v>
      </c>
    </row>
    <row r="47" spans="1:46">
      <c r="A47" t="s">
        <v>360</v>
      </c>
      <c r="G47" t="s">
        <v>89</v>
      </c>
      <c r="H47" s="74">
        <v>0.82</v>
      </c>
      <c r="I47" s="47">
        <v>0</v>
      </c>
      <c r="J47" s="47">
        <v>1.84</v>
      </c>
      <c r="K47" s="47">
        <v>176.98</v>
      </c>
      <c r="L47" s="47">
        <v>24.040000000000003</v>
      </c>
      <c r="M47" s="75">
        <v>0</v>
      </c>
      <c r="N47" s="74">
        <v>0</v>
      </c>
      <c r="O47" s="47">
        <v>144.26</v>
      </c>
      <c r="P47" s="47">
        <v>0</v>
      </c>
      <c r="Q47" s="47">
        <v>0</v>
      </c>
      <c r="R47" s="47">
        <v>0</v>
      </c>
      <c r="S47" s="75">
        <v>0</v>
      </c>
      <c r="W47">
        <v>6.73</v>
      </c>
      <c r="X47">
        <v>25.97</v>
      </c>
      <c r="Y47">
        <v>3.85</v>
      </c>
      <c r="Z47">
        <v>0</v>
      </c>
      <c r="AA47">
        <v>1.84</v>
      </c>
      <c r="AB47">
        <v>0</v>
      </c>
      <c r="AC47">
        <v>0.82</v>
      </c>
      <c r="AD47">
        <v>28.85</v>
      </c>
      <c r="AE47">
        <v>0</v>
      </c>
      <c r="AF47">
        <v>5.77</v>
      </c>
      <c r="AG47">
        <v>0</v>
      </c>
      <c r="AH47">
        <v>7.69</v>
      </c>
      <c r="AI47">
        <v>0</v>
      </c>
      <c r="AJ47">
        <v>144.26</v>
      </c>
      <c r="AK47">
        <v>25.97</v>
      </c>
      <c r="AL47">
        <v>25.97</v>
      </c>
      <c r="AM47">
        <v>0</v>
      </c>
      <c r="AN47">
        <v>0</v>
      </c>
      <c r="AO47">
        <v>0</v>
      </c>
      <c r="AP47">
        <v>8.66</v>
      </c>
      <c r="AQ47">
        <v>8.66</v>
      </c>
      <c r="AR47">
        <v>0</v>
      </c>
      <c r="AS47">
        <v>50.78</v>
      </c>
      <c r="AT47">
        <v>2.12</v>
      </c>
    </row>
    <row r="48" spans="1:46">
      <c r="A48" t="s">
        <v>364</v>
      </c>
      <c r="G48" t="s">
        <v>90</v>
      </c>
      <c r="H48" s="74">
        <v>0.82</v>
      </c>
      <c r="I48" s="47">
        <v>0</v>
      </c>
      <c r="J48" s="47">
        <v>1.84</v>
      </c>
      <c r="K48" s="47">
        <v>176.98</v>
      </c>
      <c r="L48" s="47">
        <v>24.040000000000003</v>
      </c>
      <c r="M48" s="75">
        <v>0</v>
      </c>
      <c r="N48" s="74">
        <v>0</v>
      </c>
      <c r="O48" s="47">
        <v>144.26</v>
      </c>
      <c r="P48" s="47">
        <v>0</v>
      </c>
      <c r="Q48" s="47">
        <v>0</v>
      </c>
      <c r="R48" s="47">
        <v>0</v>
      </c>
      <c r="S48" s="75">
        <v>0</v>
      </c>
      <c r="W48">
        <v>6.73</v>
      </c>
      <c r="X48">
        <v>25.97</v>
      </c>
      <c r="Y48">
        <v>3.85</v>
      </c>
      <c r="Z48">
        <v>0</v>
      </c>
      <c r="AA48">
        <v>1.84</v>
      </c>
      <c r="AB48">
        <v>0</v>
      </c>
      <c r="AC48">
        <v>0.82</v>
      </c>
      <c r="AD48">
        <v>28.85</v>
      </c>
      <c r="AE48">
        <v>0</v>
      </c>
      <c r="AF48">
        <v>5.77</v>
      </c>
      <c r="AG48">
        <v>0</v>
      </c>
      <c r="AH48">
        <v>7.69</v>
      </c>
      <c r="AI48">
        <v>0</v>
      </c>
      <c r="AJ48">
        <v>144.26</v>
      </c>
      <c r="AK48">
        <v>25.97</v>
      </c>
      <c r="AL48">
        <v>25.97</v>
      </c>
      <c r="AM48">
        <v>0</v>
      </c>
      <c r="AN48">
        <v>0</v>
      </c>
      <c r="AO48">
        <v>0</v>
      </c>
      <c r="AP48">
        <v>8.66</v>
      </c>
      <c r="AQ48">
        <v>8.66</v>
      </c>
      <c r="AR48">
        <v>0</v>
      </c>
      <c r="AS48">
        <v>52.8</v>
      </c>
      <c r="AT48">
        <v>0.1</v>
      </c>
    </row>
    <row r="49" spans="1:46">
      <c r="A49" t="s">
        <v>365</v>
      </c>
      <c r="G49" t="s">
        <v>91</v>
      </c>
      <c r="H49" s="74">
        <v>0.82</v>
      </c>
      <c r="I49" s="47">
        <v>0</v>
      </c>
      <c r="J49" s="47">
        <v>1.84</v>
      </c>
      <c r="K49" s="47">
        <v>176.97</v>
      </c>
      <c r="L49" s="47">
        <v>24.040000000000003</v>
      </c>
      <c r="M49" s="75">
        <v>0</v>
      </c>
      <c r="N49" s="74">
        <v>0</v>
      </c>
      <c r="O49" s="47">
        <v>144.26</v>
      </c>
      <c r="P49" s="47">
        <v>0</v>
      </c>
      <c r="Q49" s="47">
        <v>0</v>
      </c>
      <c r="R49" s="47">
        <v>0</v>
      </c>
      <c r="S49" s="75">
        <v>0</v>
      </c>
      <c r="W49">
        <v>6.73</v>
      </c>
      <c r="X49">
        <v>25.97</v>
      </c>
      <c r="Y49">
        <v>3.85</v>
      </c>
      <c r="Z49">
        <v>0</v>
      </c>
      <c r="AA49">
        <v>1.84</v>
      </c>
      <c r="AB49">
        <v>0</v>
      </c>
      <c r="AC49">
        <v>0.82</v>
      </c>
      <c r="AD49">
        <v>28.85</v>
      </c>
      <c r="AE49">
        <v>0</v>
      </c>
      <c r="AF49">
        <v>5.77</v>
      </c>
      <c r="AG49">
        <v>0</v>
      </c>
      <c r="AH49">
        <v>7.69</v>
      </c>
      <c r="AI49">
        <v>0</v>
      </c>
      <c r="AJ49">
        <v>144.26</v>
      </c>
      <c r="AK49">
        <v>25.97</v>
      </c>
      <c r="AL49">
        <v>25.97</v>
      </c>
      <c r="AM49">
        <v>0</v>
      </c>
      <c r="AN49">
        <v>0</v>
      </c>
      <c r="AO49">
        <v>0</v>
      </c>
      <c r="AP49">
        <v>8.66</v>
      </c>
      <c r="AQ49">
        <v>8.66</v>
      </c>
      <c r="AR49">
        <v>0</v>
      </c>
      <c r="AS49">
        <v>50.87</v>
      </c>
      <c r="AT49">
        <v>2.02</v>
      </c>
    </row>
    <row r="50" spans="1:46">
      <c r="A50" t="s">
        <v>366</v>
      </c>
      <c r="G50" t="s">
        <v>92</v>
      </c>
      <c r="H50" s="74">
        <v>0.82</v>
      </c>
      <c r="I50" s="47">
        <v>0</v>
      </c>
      <c r="J50" s="47">
        <v>1.84</v>
      </c>
      <c r="K50" s="47">
        <v>176.97</v>
      </c>
      <c r="L50" s="47">
        <v>24.040000000000003</v>
      </c>
      <c r="M50" s="75">
        <v>0</v>
      </c>
      <c r="N50" s="74">
        <v>0</v>
      </c>
      <c r="O50" s="47">
        <v>144.26</v>
      </c>
      <c r="P50" s="47">
        <v>0</v>
      </c>
      <c r="Q50" s="47">
        <v>0</v>
      </c>
      <c r="R50" s="47">
        <v>0</v>
      </c>
      <c r="S50" s="75">
        <v>0</v>
      </c>
      <c r="W50">
        <v>6.73</v>
      </c>
      <c r="X50">
        <v>25.97</v>
      </c>
      <c r="Y50">
        <v>3.85</v>
      </c>
      <c r="Z50">
        <v>0</v>
      </c>
      <c r="AA50">
        <v>1.84</v>
      </c>
      <c r="AB50">
        <v>0</v>
      </c>
      <c r="AC50">
        <v>0.82</v>
      </c>
      <c r="AD50">
        <v>28.85</v>
      </c>
      <c r="AE50">
        <v>0</v>
      </c>
      <c r="AF50">
        <v>5.77</v>
      </c>
      <c r="AG50">
        <v>0</v>
      </c>
      <c r="AH50">
        <v>7.69</v>
      </c>
      <c r="AI50">
        <v>0</v>
      </c>
      <c r="AJ50">
        <v>144.26</v>
      </c>
      <c r="AK50">
        <v>25.97</v>
      </c>
      <c r="AL50">
        <v>25.97</v>
      </c>
      <c r="AM50">
        <v>0</v>
      </c>
      <c r="AN50">
        <v>0</v>
      </c>
      <c r="AO50">
        <v>0</v>
      </c>
      <c r="AP50">
        <v>8.66</v>
      </c>
      <c r="AQ50">
        <v>8.66</v>
      </c>
      <c r="AR50">
        <v>0</v>
      </c>
      <c r="AS50">
        <v>30.77</v>
      </c>
      <c r="AT50">
        <v>22.12</v>
      </c>
    </row>
    <row r="51" spans="1:46">
      <c r="A51" t="s">
        <v>367</v>
      </c>
      <c r="G51" t="s">
        <v>93</v>
      </c>
      <c r="H51" s="74">
        <v>0.82</v>
      </c>
      <c r="I51" s="47">
        <v>0</v>
      </c>
      <c r="J51" s="47">
        <v>1.84</v>
      </c>
      <c r="K51" s="47">
        <v>176.97</v>
      </c>
      <c r="L51" s="47">
        <v>24.040000000000003</v>
      </c>
      <c r="M51" s="75">
        <v>0</v>
      </c>
      <c r="N51" s="74">
        <v>0</v>
      </c>
      <c r="O51" s="47">
        <v>144.26</v>
      </c>
      <c r="P51" s="47">
        <v>0</v>
      </c>
      <c r="Q51" s="47">
        <v>0</v>
      </c>
      <c r="R51" s="47">
        <v>0</v>
      </c>
      <c r="S51" s="75">
        <v>0</v>
      </c>
      <c r="W51">
        <v>6.73</v>
      </c>
      <c r="X51">
        <v>25.97</v>
      </c>
      <c r="Y51">
        <v>3.85</v>
      </c>
      <c r="Z51">
        <v>0</v>
      </c>
      <c r="AA51">
        <v>1.84</v>
      </c>
      <c r="AB51">
        <v>0</v>
      </c>
      <c r="AC51">
        <v>0.82</v>
      </c>
      <c r="AD51">
        <v>28.85</v>
      </c>
      <c r="AE51">
        <v>0</v>
      </c>
      <c r="AF51">
        <v>5.77</v>
      </c>
      <c r="AG51">
        <v>0</v>
      </c>
      <c r="AH51">
        <v>7.69</v>
      </c>
      <c r="AI51">
        <v>0</v>
      </c>
      <c r="AJ51">
        <v>144.26</v>
      </c>
      <c r="AK51">
        <v>25.97</v>
      </c>
      <c r="AL51">
        <v>25.97</v>
      </c>
      <c r="AM51">
        <v>0</v>
      </c>
      <c r="AN51">
        <v>0</v>
      </c>
      <c r="AO51">
        <v>0</v>
      </c>
      <c r="AP51">
        <v>8.66</v>
      </c>
      <c r="AQ51">
        <v>8.66</v>
      </c>
      <c r="AR51">
        <v>0</v>
      </c>
      <c r="AS51">
        <v>13.46</v>
      </c>
      <c r="AT51">
        <v>39.43</v>
      </c>
    </row>
    <row r="52" spans="1:46">
      <c r="A52" t="s">
        <v>368</v>
      </c>
      <c r="G52" t="s">
        <v>94</v>
      </c>
      <c r="H52" s="74">
        <v>0.82</v>
      </c>
      <c r="I52" s="47">
        <v>0</v>
      </c>
      <c r="J52" s="47">
        <v>1.84</v>
      </c>
      <c r="K52" s="47">
        <v>176.97</v>
      </c>
      <c r="L52" s="47">
        <v>24.040000000000003</v>
      </c>
      <c r="M52" s="75">
        <v>0</v>
      </c>
      <c r="N52" s="74">
        <v>0</v>
      </c>
      <c r="O52" s="47">
        <v>144.26</v>
      </c>
      <c r="P52" s="47">
        <v>0</v>
      </c>
      <c r="Q52" s="47">
        <v>0</v>
      </c>
      <c r="R52" s="47">
        <v>0</v>
      </c>
      <c r="S52" s="75">
        <v>0</v>
      </c>
      <c r="W52">
        <v>6.73</v>
      </c>
      <c r="X52">
        <v>25.97</v>
      </c>
      <c r="Y52">
        <v>3.85</v>
      </c>
      <c r="Z52">
        <v>0</v>
      </c>
      <c r="AA52">
        <v>1.84</v>
      </c>
      <c r="AB52">
        <v>0</v>
      </c>
      <c r="AC52">
        <v>0.82</v>
      </c>
      <c r="AD52">
        <v>28.85</v>
      </c>
      <c r="AE52">
        <v>0</v>
      </c>
      <c r="AF52">
        <v>5.77</v>
      </c>
      <c r="AG52">
        <v>0</v>
      </c>
      <c r="AH52">
        <v>7.69</v>
      </c>
      <c r="AI52">
        <v>0</v>
      </c>
      <c r="AJ52">
        <v>144.26</v>
      </c>
      <c r="AK52">
        <v>25.97</v>
      </c>
      <c r="AL52">
        <v>25.97</v>
      </c>
      <c r="AM52">
        <v>0</v>
      </c>
      <c r="AN52">
        <v>0</v>
      </c>
      <c r="AO52">
        <v>0</v>
      </c>
      <c r="AP52">
        <v>8.66</v>
      </c>
      <c r="AQ52">
        <v>8.66</v>
      </c>
      <c r="AR52">
        <v>0</v>
      </c>
      <c r="AS52">
        <v>37.79</v>
      </c>
      <c r="AT52">
        <v>15.1</v>
      </c>
    </row>
    <row r="53" spans="1:46">
      <c r="A53" t="s">
        <v>399</v>
      </c>
      <c r="G53" t="s">
        <v>95</v>
      </c>
      <c r="H53" s="74">
        <v>0.82</v>
      </c>
      <c r="I53" s="47">
        <v>0</v>
      </c>
      <c r="J53" s="47">
        <v>1.84</v>
      </c>
      <c r="K53" s="47">
        <v>176.97</v>
      </c>
      <c r="L53" s="47">
        <v>24.040000000000003</v>
      </c>
      <c r="M53" s="75">
        <v>0</v>
      </c>
      <c r="N53" s="74">
        <v>0</v>
      </c>
      <c r="O53" s="47">
        <v>144.26</v>
      </c>
      <c r="P53" s="47">
        <v>0</v>
      </c>
      <c r="Q53" s="47">
        <v>0</v>
      </c>
      <c r="R53" s="47">
        <v>0</v>
      </c>
      <c r="S53" s="75">
        <v>0</v>
      </c>
      <c r="W53">
        <v>6.73</v>
      </c>
      <c r="X53">
        <v>25.97</v>
      </c>
      <c r="Y53">
        <v>3.85</v>
      </c>
      <c r="Z53">
        <v>0</v>
      </c>
      <c r="AA53">
        <v>1.84</v>
      </c>
      <c r="AB53">
        <v>0</v>
      </c>
      <c r="AC53">
        <v>0.82</v>
      </c>
      <c r="AD53">
        <v>28.85</v>
      </c>
      <c r="AE53">
        <v>0</v>
      </c>
      <c r="AF53">
        <v>5.77</v>
      </c>
      <c r="AG53">
        <v>0</v>
      </c>
      <c r="AH53">
        <v>7.69</v>
      </c>
      <c r="AI53">
        <v>0</v>
      </c>
      <c r="AJ53">
        <v>144.26</v>
      </c>
      <c r="AK53">
        <v>25.97</v>
      </c>
      <c r="AL53">
        <v>25.97</v>
      </c>
      <c r="AM53">
        <v>0</v>
      </c>
      <c r="AN53">
        <v>0</v>
      </c>
      <c r="AO53">
        <v>0</v>
      </c>
      <c r="AP53">
        <v>8.66</v>
      </c>
      <c r="AQ53">
        <v>8.66</v>
      </c>
      <c r="AR53">
        <v>0</v>
      </c>
      <c r="AS53">
        <v>31.35</v>
      </c>
      <c r="AT53">
        <v>21.54</v>
      </c>
    </row>
    <row r="54" spans="1:46">
      <c r="A54" t="s">
        <v>398</v>
      </c>
      <c r="G54" t="s">
        <v>96</v>
      </c>
      <c r="H54" s="74">
        <v>0.82</v>
      </c>
      <c r="I54" s="47">
        <v>0</v>
      </c>
      <c r="J54" s="47">
        <v>1.84</v>
      </c>
      <c r="K54" s="47">
        <v>176.98</v>
      </c>
      <c r="L54" s="47">
        <v>24.040000000000003</v>
      </c>
      <c r="M54" s="75">
        <v>0</v>
      </c>
      <c r="N54" s="74">
        <v>0</v>
      </c>
      <c r="O54" s="47">
        <v>144.26</v>
      </c>
      <c r="P54" s="47">
        <v>0</v>
      </c>
      <c r="Q54" s="47">
        <v>0</v>
      </c>
      <c r="R54" s="47">
        <v>0</v>
      </c>
      <c r="S54" s="75">
        <v>0</v>
      </c>
      <c r="W54">
        <v>6.73</v>
      </c>
      <c r="X54">
        <v>25.97</v>
      </c>
      <c r="Y54">
        <v>3.85</v>
      </c>
      <c r="Z54">
        <v>0</v>
      </c>
      <c r="AA54">
        <v>1.84</v>
      </c>
      <c r="AB54">
        <v>0</v>
      </c>
      <c r="AC54">
        <v>0.82</v>
      </c>
      <c r="AD54">
        <v>28.85</v>
      </c>
      <c r="AE54">
        <v>0</v>
      </c>
      <c r="AF54">
        <v>5.77</v>
      </c>
      <c r="AG54">
        <v>0</v>
      </c>
      <c r="AH54">
        <v>7.69</v>
      </c>
      <c r="AI54">
        <v>0</v>
      </c>
      <c r="AJ54">
        <v>144.26</v>
      </c>
      <c r="AK54">
        <v>25.97</v>
      </c>
      <c r="AL54">
        <v>25.97</v>
      </c>
      <c r="AM54">
        <v>0</v>
      </c>
      <c r="AN54">
        <v>0</v>
      </c>
      <c r="AO54">
        <v>0</v>
      </c>
      <c r="AP54">
        <v>8.66</v>
      </c>
      <c r="AQ54">
        <v>8.66</v>
      </c>
      <c r="AR54">
        <v>0</v>
      </c>
      <c r="AS54">
        <v>31.26</v>
      </c>
      <c r="AT54">
        <v>21.64</v>
      </c>
    </row>
    <row r="55" spans="1:46">
      <c r="A55" t="s">
        <v>400</v>
      </c>
      <c r="G55" t="s">
        <v>97</v>
      </c>
      <c r="H55" s="74">
        <v>0.77</v>
      </c>
      <c r="I55" s="47">
        <v>0</v>
      </c>
      <c r="J55" s="47">
        <v>1.84</v>
      </c>
      <c r="K55" s="47">
        <v>176.97</v>
      </c>
      <c r="L55" s="47">
        <v>23.08</v>
      </c>
      <c r="M55" s="75">
        <v>0</v>
      </c>
      <c r="N55" s="74">
        <v>0</v>
      </c>
      <c r="O55" s="47">
        <v>144.26</v>
      </c>
      <c r="P55" s="47">
        <v>0</v>
      </c>
      <c r="Q55" s="47">
        <v>0</v>
      </c>
      <c r="R55" s="47">
        <v>0</v>
      </c>
      <c r="S55" s="75">
        <v>0</v>
      </c>
      <c r="W55">
        <v>5.77</v>
      </c>
      <c r="X55">
        <v>25.97</v>
      </c>
      <c r="Y55">
        <v>3.85</v>
      </c>
      <c r="Z55">
        <v>0</v>
      </c>
      <c r="AA55">
        <v>1.84</v>
      </c>
      <c r="AB55">
        <v>0</v>
      </c>
      <c r="AC55">
        <v>0.77</v>
      </c>
      <c r="AD55">
        <v>28.85</v>
      </c>
      <c r="AE55">
        <v>0</v>
      </c>
      <c r="AF55">
        <v>5.77</v>
      </c>
      <c r="AG55">
        <v>0</v>
      </c>
      <c r="AH55">
        <v>7.69</v>
      </c>
      <c r="AI55">
        <v>0</v>
      </c>
      <c r="AJ55">
        <v>144.26</v>
      </c>
      <c r="AK55">
        <v>25.97</v>
      </c>
      <c r="AL55">
        <v>25.97</v>
      </c>
      <c r="AM55">
        <v>0</v>
      </c>
      <c r="AN55">
        <v>0</v>
      </c>
      <c r="AO55">
        <v>0</v>
      </c>
      <c r="AP55">
        <v>8.66</v>
      </c>
      <c r="AQ55">
        <v>8.66</v>
      </c>
      <c r="AR55">
        <v>0</v>
      </c>
      <c r="AS55">
        <v>13.46</v>
      </c>
      <c r="AT55">
        <v>39.43</v>
      </c>
    </row>
    <row r="56" spans="1:46">
      <c r="A56" t="s">
        <v>400</v>
      </c>
      <c r="G56" t="s">
        <v>98</v>
      </c>
      <c r="H56" s="74">
        <v>0.77</v>
      </c>
      <c r="I56" s="47">
        <v>0</v>
      </c>
      <c r="J56" s="47">
        <v>1.84</v>
      </c>
      <c r="K56" s="47">
        <v>176.97</v>
      </c>
      <c r="L56" s="47">
        <v>23.08</v>
      </c>
      <c r="M56" s="75">
        <v>0</v>
      </c>
      <c r="N56" s="74">
        <v>0</v>
      </c>
      <c r="O56" s="47">
        <v>144.26</v>
      </c>
      <c r="P56" s="47">
        <v>0</v>
      </c>
      <c r="Q56" s="47">
        <v>0</v>
      </c>
      <c r="R56" s="47">
        <v>0</v>
      </c>
      <c r="S56" s="75">
        <v>0</v>
      </c>
      <c r="W56">
        <v>5.77</v>
      </c>
      <c r="X56">
        <v>25.97</v>
      </c>
      <c r="Y56">
        <v>3.85</v>
      </c>
      <c r="Z56">
        <v>0</v>
      </c>
      <c r="AA56">
        <v>1.84</v>
      </c>
      <c r="AB56">
        <v>0</v>
      </c>
      <c r="AC56">
        <v>0.77</v>
      </c>
      <c r="AD56">
        <v>28.85</v>
      </c>
      <c r="AE56">
        <v>0</v>
      </c>
      <c r="AF56">
        <v>5.77</v>
      </c>
      <c r="AG56">
        <v>0</v>
      </c>
      <c r="AH56">
        <v>7.69</v>
      </c>
      <c r="AI56">
        <v>0</v>
      </c>
      <c r="AJ56">
        <v>144.26</v>
      </c>
      <c r="AK56">
        <v>25.97</v>
      </c>
      <c r="AL56">
        <v>25.97</v>
      </c>
      <c r="AM56">
        <v>0</v>
      </c>
      <c r="AN56">
        <v>0</v>
      </c>
      <c r="AO56">
        <v>0</v>
      </c>
      <c r="AP56">
        <v>8.66</v>
      </c>
      <c r="AQ56">
        <v>8.66</v>
      </c>
      <c r="AR56">
        <v>0</v>
      </c>
      <c r="AS56">
        <v>13.46</v>
      </c>
      <c r="AT56">
        <v>39.43</v>
      </c>
    </row>
    <row r="57" spans="1:46">
      <c r="G57" t="s">
        <v>99</v>
      </c>
      <c r="H57" s="74">
        <v>0.77</v>
      </c>
      <c r="I57" s="47">
        <v>0</v>
      </c>
      <c r="J57" s="47">
        <v>1.84</v>
      </c>
      <c r="K57" s="47">
        <v>176.97</v>
      </c>
      <c r="L57" s="47">
        <v>23.08</v>
      </c>
      <c r="M57" s="75">
        <v>0</v>
      </c>
      <c r="N57" s="74">
        <v>0</v>
      </c>
      <c r="O57" s="47">
        <v>144.26</v>
      </c>
      <c r="P57" s="47">
        <v>0</v>
      </c>
      <c r="Q57" s="47">
        <v>0</v>
      </c>
      <c r="R57" s="47">
        <v>0</v>
      </c>
      <c r="S57" s="75">
        <v>0</v>
      </c>
      <c r="W57">
        <v>5.77</v>
      </c>
      <c r="X57">
        <v>25.97</v>
      </c>
      <c r="Y57">
        <v>3.85</v>
      </c>
      <c r="Z57">
        <v>0</v>
      </c>
      <c r="AA57">
        <v>1.84</v>
      </c>
      <c r="AB57">
        <v>0</v>
      </c>
      <c r="AC57">
        <v>0.77</v>
      </c>
      <c r="AD57">
        <v>28.85</v>
      </c>
      <c r="AE57">
        <v>0</v>
      </c>
      <c r="AF57">
        <v>5.77</v>
      </c>
      <c r="AG57">
        <v>0</v>
      </c>
      <c r="AH57">
        <v>7.69</v>
      </c>
      <c r="AI57">
        <v>0</v>
      </c>
      <c r="AJ57">
        <v>144.26</v>
      </c>
      <c r="AK57">
        <v>25.97</v>
      </c>
      <c r="AL57">
        <v>25.97</v>
      </c>
      <c r="AM57">
        <v>0</v>
      </c>
      <c r="AN57">
        <v>0</v>
      </c>
      <c r="AO57">
        <v>0</v>
      </c>
      <c r="AP57">
        <v>8.66</v>
      </c>
      <c r="AQ57">
        <v>8.66</v>
      </c>
      <c r="AR57">
        <v>0</v>
      </c>
      <c r="AS57">
        <v>13.46</v>
      </c>
      <c r="AT57">
        <v>39.43</v>
      </c>
    </row>
    <row r="58" spans="1:46">
      <c r="G58" t="s">
        <v>100</v>
      </c>
      <c r="H58" s="74">
        <v>0.77</v>
      </c>
      <c r="I58" s="47">
        <v>0</v>
      </c>
      <c r="J58" s="47">
        <v>1.84</v>
      </c>
      <c r="K58" s="47">
        <v>176.97</v>
      </c>
      <c r="L58" s="47">
        <v>23.08</v>
      </c>
      <c r="M58" s="75">
        <v>0</v>
      </c>
      <c r="N58" s="74">
        <v>0</v>
      </c>
      <c r="O58" s="47">
        <v>144.26</v>
      </c>
      <c r="P58" s="47">
        <v>0</v>
      </c>
      <c r="Q58" s="47">
        <v>0</v>
      </c>
      <c r="R58" s="47">
        <v>0</v>
      </c>
      <c r="S58" s="75">
        <v>0</v>
      </c>
      <c r="W58">
        <v>5.77</v>
      </c>
      <c r="X58">
        <v>25.97</v>
      </c>
      <c r="Y58">
        <v>3.85</v>
      </c>
      <c r="Z58">
        <v>0</v>
      </c>
      <c r="AA58">
        <v>1.84</v>
      </c>
      <c r="AB58">
        <v>0</v>
      </c>
      <c r="AC58">
        <v>0.77</v>
      </c>
      <c r="AD58">
        <v>28.85</v>
      </c>
      <c r="AE58">
        <v>0</v>
      </c>
      <c r="AF58">
        <v>5.77</v>
      </c>
      <c r="AG58">
        <v>0</v>
      </c>
      <c r="AH58">
        <v>7.69</v>
      </c>
      <c r="AI58">
        <v>0</v>
      </c>
      <c r="AJ58">
        <v>144.26</v>
      </c>
      <c r="AK58">
        <v>25.97</v>
      </c>
      <c r="AL58">
        <v>25.97</v>
      </c>
      <c r="AM58">
        <v>0</v>
      </c>
      <c r="AN58">
        <v>0</v>
      </c>
      <c r="AO58">
        <v>0</v>
      </c>
      <c r="AP58">
        <v>8.66</v>
      </c>
      <c r="AQ58">
        <v>8.66</v>
      </c>
      <c r="AR58">
        <v>0</v>
      </c>
      <c r="AS58">
        <v>13.46</v>
      </c>
      <c r="AT58">
        <v>39.43</v>
      </c>
    </row>
    <row r="59" spans="1:46">
      <c r="G59" t="s">
        <v>101</v>
      </c>
      <c r="H59" s="74">
        <v>0.77</v>
      </c>
      <c r="I59" s="47">
        <v>0</v>
      </c>
      <c r="J59" s="47">
        <v>1.84</v>
      </c>
      <c r="K59" s="47">
        <v>176.97</v>
      </c>
      <c r="L59" s="47">
        <v>22.12</v>
      </c>
      <c r="M59" s="75">
        <v>0</v>
      </c>
      <c r="N59" s="74">
        <v>0</v>
      </c>
      <c r="O59" s="47">
        <v>144.26</v>
      </c>
      <c r="P59" s="47">
        <v>0</v>
      </c>
      <c r="Q59" s="47">
        <v>0</v>
      </c>
      <c r="R59" s="47">
        <v>0</v>
      </c>
      <c r="S59" s="75">
        <v>0</v>
      </c>
      <c r="W59">
        <v>4.8099999999999996</v>
      </c>
      <c r="X59">
        <v>25.97</v>
      </c>
      <c r="Y59">
        <v>3.85</v>
      </c>
      <c r="Z59">
        <v>0</v>
      </c>
      <c r="AA59">
        <v>1.84</v>
      </c>
      <c r="AB59">
        <v>0</v>
      </c>
      <c r="AC59">
        <v>0.77</v>
      </c>
      <c r="AD59">
        <v>28.85</v>
      </c>
      <c r="AE59">
        <v>0</v>
      </c>
      <c r="AF59">
        <v>5.77</v>
      </c>
      <c r="AG59">
        <v>0</v>
      </c>
      <c r="AH59">
        <v>7.69</v>
      </c>
      <c r="AI59">
        <v>0</v>
      </c>
      <c r="AJ59">
        <v>144.26</v>
      </c>
      <c r="AK59">
        <v>25.97</v>
      </c>
      <c r="AL59">
        <v>25.97</v>
      </c>
      <c r="AM59">
        <v>0</v>
      </c>
      <c r="AN59">
        <v>0</v>
      </c>
      <c r="AO59">
        <v>0</v>
      </c>
      <c r="AP59">
        <v>8.66</v>
      </c>
      <c r="AQ59">
        <v>8.66</v>
      </c>
      <c r="AR59">
        <v>0</v>
      </c>
      <c r="AS59">
        <v>30.77</v>
      </c>
      <c r="AT59">
        <v>22.12</v>
      </c>
    </row>
    <row r="60" spans="1:46">
      <c r="G60" t="s">
        <v>102</v>
      </c>
      <c r="H60" s="74">
        <v>0.77</v>
      </c>
      <c r="I60" s="47">
        <v>0</v>
      </c>
      <c r="J60" s="47">
        <v>1.84</v>
      </c>
      <c r="K60" s="47">
        <v>176.97</v>
      </c>
      <c r="L60" s="47">
        <v>22.12</v>
      </c>
      <c r="M60" s="75">
        <v>0</v>
      </c>
      <c r="N60" s="74">
        <v>0</v>
      </c>
      <c r="O60" s="47">
        <v>144.26</v>
      </c>
      <c r="P60" s="47">
        <v>0</v>
      </c>
      <c r="Q60" s="47">
        <v>0</v>
      </c>
      <c r="R60" s="47">
        <v>0</v>
      </c>
      <c r="S60" s="75">
        <v>0</v>
      </c>
      <c r="W60">
        <v>4.8099999999999996</v>
      </c>
      <c r="X60">
        <v>25.97</v>
      </c>
      <c r="Y60">
        <v>3.85</v>
      </c>
      <c r="Z60">
        <v>0</v>
      </c>
      <c r="AA60">
        <v>1.84</v>
      </c>
      <c r="AB60">
        <v>0</v>
      </c>
      <c r="AC60">
        <v>0.77</v>
      </c>
      <c r="AD60">
        <v>28.85</v>
      </c>
      <c r="AE60">
        <v>0</v>
      </c>
      <c r="AF60">
        <v>5.77</v>
      </c>
      <c r="AG60">
        <v>0</v>
      </c>
      <c r="AH60">
        <v>7.69</v>
      </c>
      <c r="AI60">
        <v>0</v>
      </c>
      <c r="AJ60">
        <v>144.26</v>
      </c>
      <c r="AK60">
        <v>25.97</v>
      </c>
      <c r="AL60">
        <v>25.97</v>
      </c>
      <c r="AM60">
        <v>0</v>
      </c>
      <c r="AN60">
        <v>0</v>
      </c>
      <c r="AO60">
        <v>0</v>
      </c>
      <c r="AP60">
        <v>8.66</v>
      </c>
      <c r="AQ60">
        <v>8.66</v>
      </c>
      <c r="AR60">
        <v>0</v>
      </c>
      <c r="AS60">
        <v>41.45</v>
      </c>
      <c r="AT60">
        <v>11.44</v>
      </c>
    </row>
    <row r="61" spans="1:46">
      <c r="G61" t="s">
        <v>103</v>
      </c>
      <c r="H61" s="74">
        <v>0.77</v>
      </c>
      <c r="I61" s="47">
        <v>0</v>
      </c>
      <c r="J61" s="47">
        <v>1.84</v>
      </c>
      <c r="K61" s="47">
        <v>176.97</v>
      </c>
      <c r="L61" s="47">
        <v>22.12</v>
      </c>
      <c r="M61" s="75">
        <v>0</v>
      </c>
      <c r="N61" s="74">
        <v>0</v>
      </c>
      <c r="O61" s="47">
        <v>144.26</v>
      </c>
      <c r="P61" s="47">
        <v>0</v>
      </c>
      <c r="Q61" s="47">
        <v>0</v>
      </c>
      <c r="R61" s="47">
        <v>0</v>
      </c>
      <c r="S61" s="75">
        <v>0</v>
      </c>
      <c r="W61">
        <v>4.8099999999999996</v>
      </c>
      <c r="X61">
        <v>25.97</v>
      </c>
      <c r="Y61">
        <v>3.85</v>
      </c>
      <c r="Z61">
        <v>0</v>
      </c>
      <c r="AA61">
        <v>1.84</v>
      </c>
      <c r="AB61">
        <v>0</v>
      </c>
      <c r="AC61">
        <v>0.77</v>
      </c>
      <c r="AD61">
        <v>28.85</v>
      </c>
      <c r="AE61">
        <v>0</v>
      </c>
      <c r="AF61">
        <v>5.77</v>
      </c>
      <c r="AG61">
        <v>0</v>
      </c>
      <c r="AH61">
        <v>7.69</v>
      </c>
      <c r="AI61">
        <v>0</v>
      </c>
      <c r="AJ61">
        <v>144.26</v>
      </c>
      <c r="AK61">
        <v>25.97</v>
      </c>
      <c r="AL61">
        <v>25.97</v>
      </c>
      <c r="AM61">
        <v>0</v>
      </c>
      <c r="AN61">
        <v>0</v>
      </c>
      <c r="AO61">
        <v>0</v>
      </c>
      <c r="AP61">
        <v>8.66</v>
      </c>
      <c r="AQ61">
        <v>8.66</v>
      </c>
      <c r="AR61">
        <v>0</v>
      </c>
      <c r="AS61">
        <v>30.77</v>
      </c>
      <c r="AT61">
        <v>22.12</v>
      </c>
    </row>
    <row r="62" spans="1:46">
      <c r="G62" t="s">
        <v>104</v>
      </c>
      <c r="H62" s="74">
        <v>0.77</v>
      </c>
      <c r="I62" s="47">
        <v>0</v>
      </c>
      <c r="J62" s="47">
        <v>1.84</v>
      </c>
      <c r="K62" s="47">
        <v>176.97</v>
      </c>
      <c r="L62" s="47">
        <v>22.12</v>
      </c>
      <c r="M62" s="75">
        <v>0</v>
      </c>
      <c r="N62" s="74">
        <v>0</v>
      </c>
      <c r="O62" s="47">
        <v>144.26</v>
      </c>
      <c r="P62" s="47">
        <v>0</v>
      </c>
      <c r="Q62" s="47">
        <v>0</v>
      </c>
      <c r="R62" s="47">
        <v>0</v>
      </c>
      <c r="S62" s="75">
        <v>0</v>
      </c>
      <c r="W62">
        <v>4.8099999999999996</v>
      </c>
      <c r="X62">
        <v>25.97</v>
      </c>
      <c r="Y62">
        <v>3.85</v>
      </c>
      <c r="Z62">
        <v>0</v>
      </c>
      <c r="AA62">
        <v>1.84</v>
      </c>
      <c r="AB62">
        <v>0</v>
      </c>
      <c r="AC62">
        <v>0.77</v>
      </c>
      <c r="AD62">
        <v>28.85</v>
      </c>
      <c r="AE62">
        <v>0</v>
      </c>
      <c r="AF62">
        <v>5.77</v>
      </c>
      <c r="AG62">
        <v>0</v>
      </c>
      <c r="AH62">
        <v>7.69</v>
      </c>
      <c r="AI62">
        <v>0</v>
      </c>
      <c r="AJ62">
        <v>144.26</v>
      </c>
      <c r="AK62">
        <v>25.97</v>
      </c>
      <c r="AL62">
        <v>25.97</v>
      </c>
      <c r="AM62">
        <v>0</v>
      </c>
      <c r="AN62">
        <v>0</v>
      </c>
      <c r="AO62">
        <v>0</v>
      </c>
      <c r="AP62">
        <v>8.66</v>
      </c>
      <c r="AQ62">
        <v>8.66</v>
      </c>
      <c r="AR62">
        <v>0</v>
      </c>
      <c r="AS62">
        <v>39.909999999999997</v>
      </c>
      <c r="AT62">
        <v>12.98</v>
      </c>
    </row>
    <row r="63" spans="1:46">
      <c r="G63" t="s">
        <v>105</v>
      </c>
      <c r="H63" s="74">
        <v>0.63</v>
      </c>
      <c r="I63" s="47">
        <v>0</v>
      </c>
      <c r="J63" s="47">
        <v>1.92</v>
      </c>
      <c r="K63" s="47">
        <v>176.97</v>
      </c>
      <c r="L63" s="47">
        <v>22.12</v>
      </c>
      <c r="M63" s="75">
        <v>0</v>
      </c>
      <c r="N63" s="74">
        <v>0</v>
      </c>
      <c r="O63" s="47">
        <v>144.26</v>
      </c>
      <c r="P63" s="47">
        <v>0</v>
      </c>
      <c r="Q63" s="47">
        <v>0</v>
      </c>
      <c r="R63" s="47">
        <v>0</v>
      </c>
      <c r="S63" s="75">
        <v>0</v>
      </c>
      <c r="W63">
        <v>4.8099999999999996</v>
      </c>
      <c r="X63">
        <v>25.97</v>
      </c>
      <c r="Y63">
        <v>3.85</v>
      </c>
      <c r="Z63">
        <v>0</v>
      </c>
      <c r="AA63">
        <v>1.92</v>
      </c>
      <c r="AB63">
        <v>0</v>
      </c>
      <c r="AC63">
        <v>0.63</v>
      </c>
      <c r="AD63">
        <v>28.85</v>
      </c>
      <c r="AE63">
        <v>0</v>
      </c>
      <c r="AF63">
        <v>5.77</v>
      </c>
      <c r="AG63">
        <v>0</v>
      </c>
      <c r="AH63">
        <v>7.69</v>
      </c>
      <c r="AI63">
        <v>0</v>
      </c>
      <c r="AJ63">
        <v>144.26</v>
      </c>
      <c r="AK63">
        <v>25.97</v>
      </c>
      <c r="AL63">
        <v>25.97</v>
      </c>
      <c r="AM63">
        <v>0</v>
      </c>
      <c r="AN63">
        <v>0</v>
      </c>
      <c r="AO63">
        <v>0</v>
      </c>
      <c r="AP63">
        <v>8.66</v>
      </c>
      <c r="AQ63">
        <v>8.66</v>
      </c>
      <c r="AR63">
        <v>0</v>
      </c>
      <c r="AS63">
        <v>30.77</v>
      </c>
      <c r="AT63">
        <v>22.12</v>
      </c>
    </row>
    <row r="64" spans="1:46">
      <c r="G64" t="s">
        <v>106</v>
      </c>
      <c r="H64" s="74">
        <v>0.63</v>
      </c>
      <c r="I64" s="47">
        <v>0</v>
      </c>
      <c r="J64" s="47">
        <v>1.92</v>
      </c>
      <c r="K64" s="47">
        <v>176.97</v>
      </c>
      <c r="L64" s="47">
        <v>22.12</v>
      </c>
      <c r="M64" s="75">
        <v>0</v>
      </c>
      <c r="N64" s="74">
        <v>0</v>
      </c>
      <c r="O64" s="47">
        <v>144.26</v>
      </c>
      <c r="P64" s="47">
        <v>0</v>
      </c>
      <c r="Q64" s="47">
        <v>0</v>
      </c>
      <c r="R64" s="47">
        <v>0</v>
      </c>
      <c r="S64" s="75">
        <v>0</v>
      </c>
      <c r="W64">
        <v>4.8099999999999996</v>
      </c>
      <c r="X64">
        <v>25.97</v>
      </c>
      <c r="Y64">
        <v>3.85</v>
      </c>
      <c r="Z64">
        <v>0</v>
      </c>
      <c r="AA64">
        <v>1.92</v>
      </c>
      <c r="AB64">
        <v>0</v>
      </c>
      <c r="AC64">
        <v>0.63</v>
      </c>
      <c r="AD64">
        <v>28.85</v>
      </c>
      <c r="AE64">
        <v>0</v>
      </c>
      <c r="AF64">
        <v>5.77</v>
      </c>
      <c r="AG64">
        <v>0</v>
      </c>
      <c r="AH64">
        <v>7.69</v>
      </c>
      <c r="AI64">
        <v>0</v>
      </c>
      <c r="AJ64">
        <v>144.26</v>
      </c>
      <c r="AK64">
        <v>25.97</v>
      </c>
      <c r="AL64">
        <v>25.97</v>
      </c>
      <c r="AM64">
        <v>0</v>
      </c>
      <c r="AN64">
        <v>0</v>
      </c>
      <c r="AO64">
        <v>0</v>
      </c>
      <c r="AP64">
        <v>8.66</v>
      </c>
      <c r="AQ64">
        <v>8.66</v>
      </c>
      <c r="AR64">
        <v>0</v>
      </c>
      <c r="AS64">
        <v>32.409999999999997</v>
      </c>
      <c r="AT64">
        <v>20.48</v>
      </c>
    </row>
    <row r="65" spans="7:46">
      <c r="G65" t="s">
        <v>107</v>
      </c>
      <c r="H65" s="74">
        <v>0.63</v>
      </c>
      <c r="I65" s="47">
        <v>0</v>
      </c>
      <c r="J65" s="47">
        <v>1.92</v>
      </c>
      <c r="K65" s="47">
        <v>194.28</v>
      </c>
      <c r="L65" s="47">
        <v>22.12</v>
      </c>
      <c r="M65" s="75">
        <v>0</v>
      </c>
      <c r="N65" s="74">
        <v>0</v>
      </c>
      <c r="O65" s="47">
        <v>144.26</v>
      </c>
      <c r="P65" s="47">
        <v>0</v>
      </c>
      <c r="Q65" s="47">
        <v>0</v>
      </c>
      <c r="R65" s="47">
        <v>0</v>
      </c>
      <c r="S65" s="75">
        <v>0</v>
      </c>
      <c r="W65">
        <v>4.8099999999999996</v>
      </c>
      <c r="X65">
        <v>31.74</v>
      </c>
      <c r="Y65">
        <v>3.85</v>
      </c>
      <c r="Z65">
        <v>0</v>
      </c>
      <c r="AA65">
        <v>1.92</v>
      </c>
      <c r="AB65">
        <v>0</v>
      </c>
      <c r="AC65">
        <v>0.63</v>
      </c>
      <c r="AD65">
        <v>28.85</v>
      </c>
      <c r="AE65">
        <v>0</v>
      </c>
      <c r="AF65">
        <v>5.77</v>
      </c>
      <c r="AG65">
        <v>0</v>
      </c>
      <c r="AH65">
        <v>7.69</v>
      </c>
      <c r="AI65">
        <v>0</v>
      </c>
      <c r="AJ65">
        <v>144.26</v>
      </c>
      <c r="AK65">
        <v>31.74</v>
      </c>
      <c r="AL65">
        <v>31.74</v>
      </c>
      <c r="AM65">
        <v>0</v>
      </c>
      <c r="AN65">
        <v>0</v>
      </c>
      <c r="AO65">
        <v>0</v>
      </c>
      <c r="AP65">
        <v>8.66</v>
      </c>
      <c r="AQ65">
        <v>8.66</v>
      </c>
      <c r="AR65">
        <v>0</v>
      </c>
      <c r="AS65">
        <v>28.27</v>
      </c>
      <c r="AT65">
        <v>24.62</v>
      </c>
    </row>
    <row r="66" spans="7:46">
      <c r="G66" t="s">
        <v>108</v>
      </c>
      <c r="H66" s="74">
        <v>0.63</v>
      </c>
      <c r="I66" s="47">
        <v>0</v>
      </c>
      <c r="J66" s="47">
        <v>1.92</v>
      </c>
      <c r="K66" s="47">
        <v>188.42</v>
      </c>
      <c r="L66" s="47">
        <v>22.12</v>
      </c>
      <c r="M66" s="75">
        <v>0</v>
      </c>
      <c r="N66" s="74">
        <v>0</v>
      </c>
      <c r="O66" s="47">
        <v>144.26</v>
      </c>
      <c r="P66" s="47">
        <v>0</v>
      </c>
      <c r="Q66" s="47">
        <v>0</v>
      </c>
      <c r="R66" s="47">
        <v>0</v>
      </c>
      <c r="S66" s="75">
        <v>0</v>
      </c>
      <c r="W66">
        <v>4.8099999999999996</v>
      </c>
      <c r="X66">
        <v>31.74</v>
      </c>
      <c r="Y66">
        <v>3.85</v>
      </c>
      <c r="Z66">
        <v>0</v>
      </c>
      <c r="AA66">
        <v>1.92</v>
      </c>
      <c r="AB66">
        <v>0</v>
      </c>
      <c r="AC66">
        <v>0.63</v>
      </c>
      <c r="AD66">
        <v>28.85</v>
      </c>
      <c r="AE66">
        <v>0</v>
      </c>
      <c r="AF66">
        <v>5.77</v>
      </c>
      <c r="AG66">
        <v>0</v>
      </c>
      <c r="AH66">
        <v>7.69</v>
      </c>
      <c r="AI66">
        <v>0</v>
      </c>
      <c r="AJ66">
        <v>144.26</v>
      </c>
      <c r="AK66">
        <v>31.74</v>
      </c>
      <c r="AL66">
        <v>31.74</v>
      </c>
      <c r="AM66">
        <v>0</v>
      </c>
      <c r="AN66">
        <v>0</v>
      </c>
      <c r="AO66">
        <v>0</v>
      </c>
      <c r="AP66">
        <v>8.66</v>
      </c>
      <c r="AQ66">
        <v>8.66</v>
      </c>
      <c r="AR66">
        <v>0</v>
      </c>
      <c r="AS66">
        <v>24.14</v>
      </c>
      <c r="AT66">
        <v>22.89</v>
      </c>
    </row>
    <row r="67" spans="7:46">
      <c r="G67" t="s">
        <v>109</v>
      </c>
      <c r="H67" s="74">
        <v>0.48</v>
      </c>
      <c r="I67" s="47">
        <v>0</v>
      </c>
      <c r="J67" s="47">
        <v>1.92</v>
      </c>
      <c r="K67" s="47">
        <v>188.13</v>
      </c>
      <c r="L67" s="47">
        <v>20.2</v>
      </c>
      <c r="M67" s="75">
        <v>0</v>
      </c>
      <c r="N67" s="74">
        <v>0</v>
      </c>
      <c r="O67" s="47">
        <v>144.26</v>
      </c>
      <c r="P67" s="47">
        <v>0</v>
      </c>
      <c r="Q67" s="47">
        <v>0</v>
      </c>
      <c r="R67" s="47">
        <v>0</v>
      </c>
      <c r="S67" s="75">
        <v>0</v>
      </c>
      <c r="W67">
        <v>2.89</v>
      </c>
      <c r="X67">
        <v>31.74</v>
      </c>
      <c r="Y67">
        <v>3.85</v>
      </c>
      <c r="Z67">
        <v>0</v>
      </c>
      <c r="AA67">
        <v>1.92</v>
      </c>
      <c r="AB67">
        <v>0</v>
      </c>
      <c r="AC67">
        <v>0.48</v>
      </c>
      <c r="AD67">
        <v>28.85</v>
      </c>
      <c r="AE67">
        <v>0</v>
      </c>
      <c r="AF67">
        <v>5.77</v>
      </c>
      <c r="AG67">
        <v>0</v>
      </c>
      <c r="AH67">
        <v>7.69</v>
      </c>
      <c r="AI67">
        <v>0</v>
      </c>
      <c r="AJ67">
        <v>144.26</v>
      </c>
      <c r="AK67">
        <v>31.74</v>
      </c>
      <c r="AL67">
        <v>31.74</v>
      </c>
      <c r="AM67">
        <v>0</v>
      </c>
      <c r="AN67">
        <v>0</v>
      </c>
      <c r="AO67">
        <v>0</v>
      </c>
      <c r="AP67">
        <v>8.66</v>
      </c>
      <c r="AQ67">
        <v>8.66</v>
      </c>
      <c r="AR67">
        <v>0</v>
      </c>
      <c r="AS67">
        <v>19.91</v>
      </c>
      <c r="AT67">
        <v>26.83</v>
      </c>
    </row>
    <row r="68" spans="7:46">
      <c r="G68" t="s">
        <v>110</v>
      </c>
      <c r="H68" s="74">
        <v>0.48</v>
      </c>
      <c r="I68" s="47">
        <v>0</v>
      </c>
      <c r="J68" s="47">
        <v>1.92</v>
      </c>
      <c r="K68" s="47">
        <v>176.11</v>
      </c>
      <c r="L68" s="47">
        <v>20.2</v>
      </c>
      <c r="M68" s="75">
        <v>0</v>
      </c>
      <c r="N68" s="74">
        <v>0</v>
      </c>
      <c r="O68" s="47">
        <v>144.26</v>
      </c>
      <c r="P68" s="47">
        <v>0</v>
      </c>
      <c r="Q68" s="47">
        <v>0</v>
      </c>
      <c r="R68" s="47">
        <v>0</v>
      </c>
      <c r="S68" s="75">
        <v>0</v>
      </c>
      <c r="W68">
        <v>2.89</v>
      </c>
      <c r="X68">
        <v>31.74</v>
      </c>
      <c r="Y68">
        <v>3.85</v>
      </c>
      <c r="Z68">
        <v>0</v>
      </c>
      <c r="AA68">
        <v>1.92</v>
      </c>
      <c r="AB68">
        <v>0</v>
      </c>
      <c r="AC68">
        <v>0.48</v>
      </c>
      <c r="AD68">
        <v>28.85</v>
      </c>
      <c r="AE68">
        <v>0</v>
      </c>
      <c r="AF68">
        <v>5.77</v>
      </c>
      <c r="AG68">
        <v>0</v>
      </c>
      <c r="AH68">
        <v>7.69</v>
      </c>
      <c r="AI68">
        <v>0</v>
      </c>
      <c r="AJ68">
        <v>144.26</v>
      </c>
      <c r="AK68">
        <v>31.74</v>
      </c>
      <c r="AL68">
        <v>31.74</v>
      </c>
      <c r="AM68">
        <v>0</v>
      </c>
      <c r="AN68">
        <v>0</v>
      </c>
      <c r="AO68">
        <v>0</v>
      </c>
      <c r="AP68">
        <v>8.66</v>
      </c>
      <c r="AQ68">
        <v>8.66</v>
      </c>
      <c r="AR68">
        <v>0</v>
      </c>
      <c r="AS68">
        <v>15.77</v>
      </c>
      <c r="AT68">
        <v>18.95</v>
      </c>
    </row>
    <row r="69" spans="7:46">
      <c r="G69" t="s">
        <v>111</v>
      </c>
      <c r="H69" s="74">
        <v>0.48</v>
      </c>
      <c r="I69" s="47">
        <v>0</v>
      </c>
      <c r="J69" s="47">
        <v>1.92</v>
      </c>
      <c r="K69" s="47">
        <v>181.37</v>
      </c>
      <c r="L69" s="47">
        <v>20.2</v>
      </c>
      <c r="M69" s="75">
        <v>0</v>
      </c>
      <c r="N69" s="74">
        <v>0</v>
      </c>
      <c r="O69" s="47">
        <v>144.26</v>
      </c>
      <c r="P69" s="47">
        <v>0</v>
      </c>
      <c r="Q69" s="47">
        <v>0</v>
      </c>
      <c r="R69" s="47">
        <v>0</v>
      </c>
      <c r="S69" s="75">
        <v>0</v>
      </c>
      <c r="W69">
        <v>2.89</v>
      </c>
      <c r="X69">
        <v>36.54</v>
      </c>
      <c r="Y69">
        <v>3.85</v>
      </c>
      <c r="Z69">
        <v>0</v>
      </c>
      <c r="AA69">
        <v>1.92</v>
      </c>
      <c r="AB69">
        <v>0</v>
      </c>
      <c r="AC69">
        <v>0.48</v>
      </c>
      <c r="AD69">
        <v>28.85</v>
      </c>
      <c r="AE69">
        <v>0</v>
      </c>
      <c r="AF69">
        <v>5.77</v>
      </c>
      <c r="AG69">
        <v>0</v>
      </c>
      <c r="AH69">
        <v>7.69</v>
      </c>
      <c r="AI69">
        <v>0</v>
      </c>
      <c r="AJ69">
        <v>144.26</v>
      </c>
      <c r="AK69">
        <v>36.54</v>
      </c>
      <c r="AL69">
        <v>36.54</v>
      </c>
      <c r="AM69">
        <v>0</v>
      </c>
      <c r="AN69">
        <v>0</v>
      </c>
      <c r="AO69">
        <v>0</v>
      </c>
      <c r="AP69">
        <v>9.6199999999999992</v>
      </c>
      <c r="AQ69">
        <v>9.6199999999999992</v>
      </c>
      <c r="AR69">
        <v>0</v>
      </c>
      <c r="AS69">
        <v>11.83</v>
      </c>
      <c r="AT69">
        <v>11.83</v>
      </c>
    </row>
    <row r="70" spans="7:46">
      <c r="G70" t="s">
        <v>112</v>
      </c>
      <c r="H70" s="74">
        <v>0.48</v>
      </c>
      <c r="I70" s="47">
        <v>0</v>
      </c>
      <c r="J70" s="47">
        <v>1.92</v>
      </c>
      <c r="K70" s="47">
        <v>174.54</v>
      </c>
      <c r="L70" s="47">
        <v>20.2</v>
      </c>
      <c r="M70" s="75">
        <v>0</v>
      </c>
      <c r="N70" s="74">
        <v>0</v>
      </c>
      <c r="O70" s="47">
        <v>144.26</v>
      </c>
      <c r="P70" s="47">
        <v>0</v>
      </c>
      <c r="Q70" s="47">
        <v>0</v>
      </c>
      <c r="R70" s="47">
        <v>0</v>
      </c>
      <c r="S70" s="75">
        <v>0</v>
      </c>
      <c r="W70">
        <v>2.89</v>
      </c>
      <c r="X70">
        <v>36.54</v>
      </c>
      <c r="Y70">
        <v>3.85</v>
      </c>
      <c r="Z70">
        <v>0</v>
      </c>
      <c r="AA70">
        <v>1.92</v>
      </c>
      <c r="AB70">
        <v>0</v>
      </c>
      <c r="AC70">
        <v>0.48</v>
      </c>
      <c r="AD70">
        <v>28.85</v>
      </c>
      <c r="AE70">
        <v>0</v>
      </c>
      <c r="AF70">
        <v>5.77</v>
      </c>
      <c r="AG70">
        <v>0</v>
      </c>
      <c r="AH70">
        <v>7.69</v>
      </c>
      <c r="AI70">
        <v>0</v>
      </c>
      <c r="AJ70">
        <v>144.26</v>
      </c>
      <c r="AK70">
        <v>36.54</v>
      </c>
      <c r="AL70">
        <v>36.54</v>
      </c>
      <c r="AM70">
        <v>0</v>
      </c>
      <c r="AN70">
        <v>0</v>
      </c>
      <c r="AO70">
        <v>0</v>
      </c>
      <c r="AP70">
        <v>9.6199999999999992</v>
      </c>
      <c r="AQ70">
        <v>9.6199999999999992</v>
      </c>
      <c r="AR70">
        <v>0</v>
      </c>
      <c r="AS70">
        <v>8.17</v>
      </c>
      <c r="AT70">
        <v>8.66</v>
      </c>
    </row>
    <row r="71" spans="7:46">
      <c r="G71" t="s">
        <v>113</v>
      </c>
      <c r="H71" s="74">
        <v>0.48</v>
      </c>
      <c r="I71" s="47">
        <v>0</v>
      </c>
      <c r="J71" s="47">
        <v>1.92</v>
      </c>
      <c r="K71" s="47">
        <v>166.38</v>
      </c>
      <c r="L71" s="47">
        <v>22.12</v>
      </c>
      <c r="M71" s="75">
        <v>0</v>
      </c>
      <c r="N71" s="74">
        <v>0</v>
      </c>
      <c r="O71" s="47">
        <v>144.26</v>
      </c>
      <c r="P71" s="47">
        <v>0</v>
      </c>
      <c r="Q71" s="47">
        <v>0</v>
      </c>
      <c r="R71" s="47">
        <v>0</v>
      </c>
      <c r="S71" s="75">
        <v>0</v>
      </c>
      <c r="W71">
        <v>0.96</v>
      </c>
      <c r="X71">
        <v>37.51</v>
      </c>
      <c r="Y71">
        <v>3.85</v>
      </c>
      <c r="Z71">
        <v>0</v>
      </c>
      <c r="AA71">
        <v>1.92</v>
      </c>
      <c r="AB71">
        <v>0</v>
      </c>
      <c r="AC71">
        <v>0.48</v>
      </c>
      <c r="AD71">
        <v>28.85</v>
      </c>
      <c r="AE71">
        <v>0</v>
      </c>
      <c r="AF71">
        <v>5.77</v>
      </c>
      <c r="AG71">
        <v>0</v>
      </c>
      <c r="AH71">
        <v>7.69</v>
      </c>
      <c r="AI71">
        <v>3.85</v>
      </c>
      <c r="AJ71">
        <v>144.26</v>
      </c>
      <c r="AK71">
        <v>37.51</v>
      </c>
      <c r="AL71">
        <v>37.51</v>
      </c>
      <c r="AM71">
        <v>0</v>
      </c>
      <c r="AN71">
        <v>0</v>
      </c>
      <c r="AO71">
        <v>0</v>
      </c>
      <c r="AP71">
        <v>12.5</v>
      </c>
      <c r="AQ71">
        <v>12.5</v>
      </c>
      <c r="AR71">
        <v>0</v>
      </c>
      <c r="AS71">
        <v>0</v>
      </c>
      <c r="AT71">
        <v>0</v>
      </c>
    </row>
    <row r="72" spans="7:46">
      <c r="G72" t="s">
        <v>114</v>
      </c>
      <c r="H72" s="74">
        <v>0.48</v>
      </c>
      <c r="I72" s="47">
        <v>0</v>
      </c>
      <c r="J72" s="47">
        <v>1.92</v>
      </c>
      <c r="K72" s="47">
        <v>166.38</v>
      </c>
      <c r="L72" s="47">
        <v>22.12</v>
      </c>
      <c r="M72" s="75">
        <v>0</v>
      </c>
      <c r="N72" s="74">
        <v>0</v>
      </c>
      <c r="O72" s="47">
        <v>144.26</v>
      </c>
      <c r="P72" s="47">
        <v>0</v>
      </c>
      <c r="Q72" s="47">
        <v>0</v>
      </c>
      <c r="R72" s="47">
        <v>0</v>
      </c>
      <c r="S72" s="75">
        <v>0</v>
      </c>
      <c r="W72">
        <v>0.96</v>
      </c>
      <c r="X72">
        <v>37.51</v>
      </c>
      <c r="Y72">
        <v>3.85</v>
      </c>
      <c r="Z72">
        <v>0</v>
      </c>
      <c r="AA72">
        <v>1.92</v>
      </c>
      <c r="AB72">
        <v>0</v>
      </c>
      <c r="AC72">
        <v>0.48</v>
      </c>
      <c r="AD72">
        <v>28.85</v>
      </c>
      <c r="AE72">
        <v>0</v>
      </c>
      <c r="AF72">
        <v>5.77</v>
      </c>
      <c r="AG72">
        <v>0</v>
      </c>
      <c r="AH72">
        <v>7.69</v>
      </c>
      <c r="AI72">
        <v>3.85</v>
      </c>
      <c r="AJ72">
        <v>144.26</v>
      </c>
      <c r="AK72">
        <v>37.51</v>
      </c>
      <c r="AL72">
        <v>37.51</v>
      </c>
      <c r="AM72">
        <v>0</v>
      </c>
      <c r="AN72">
        <v>0</v>
      </c>
      <c r="AO72">
        <v>0</v>
      </c>
      <c r="AP72">
        <v>12.5</v>
      </c>
      <c r="AQ72">
        <v>12.5</v>
      </c>
      <c r="AR72">
        <v>0</v>
      </c>
      <c r="AS72">
        <v>0</v>
      </c>
      <c r="AT72">
        <v>0</v>
      </c>
    </row>
    <row r="73" spans="7:46">
      <c r="G73" t="s">
        <v>115</v>
      </c>
      <c r="H73" s="74">
        <v>0.48</v>
      </c>
      <c r="I73" s="47">
        <v>0</v>
      </c>
      <c r="J73" s="47">
        <v>1.92</v>
      </c>
      <c r="K73" s="47">
        <v>166.38</v>
      </c>
      <c r="L73" s="47">
        <v>22.12</v>
      </c>
      <c r="M73" s="75">
        <v>0</v>
      </c>
      <c r="N73" s="74">
        <v>0</v>
      </c>
      <c r="O73" s="47">
        <v>144.26</v>
      </c>
      <c r="P73" s="47">
        <v>0</v>
      </c>
      <c r="Q73" s="47">
        <v>0</v>
      </c>
      <c r="R73" s="47">
        <v>0</v>
      </c>
      <c r="S73" s="75">
        <v>0</v>
      </c>
      <c r="W73">
        <v>0.96</v>
      </c>
      <c r="X73">
        <v>37.51</v>
      </c>
      <c r="Y73">
        <v>3.85</v>
      </c>
      <c r="Z73">
        <v>0</v>
      </c>
      <c r="AA73">
        <v>1.92</v>
      </c>
      <c r="AB73">
        <v>0</v>
      </c>
      <c r="AC73">
        <v>0.48</v>
      </c>
      <c r="AD73">
        <v>28.85</v>
      </c>
      <c r="AE73">
        <v>0</v>
      </c>
      <c r="AF73">
        <v>5.77</v>
      </c>
      <c r="AG73">
        <v>0</v>
      </c>
      <c r="AH73">
        <v>7.69</v>
      </c>
      <c r="AI73">
        <v>3.85</v>
      </c>
      <c r="AJ73">
        <v>144.26</v>
      </c>
      <c r="AK73">
        <v>37.51</v>
      </c>
      <c r="AL73">
        <v>37.51</v>
      </c>
      <c r="AM73">
        <v>0</v>
      </c>
      <c r="AN73">
        <v>0</v>
      </c>
      <c r="AO73">
        <v>0</v>
      </c>
      <c r="AP73">
        <v>12.5</v>
      </c>
      <c r="AQ73">
        <v>12.5</v>
      </c>
      <c r="AR73">
        <v>0</v>
      </c>
      <c r="AS73">
        <v>0</v>
      </c>
      <c r="AT73">
        <v>0</v>
      </c>
    </row>
    <row r="74" spans="7:46">
      <c r="G74" t="s">
        <v>116</v>
      </c>
      <c r="H74" s="74">
        <v>0.48</v>
      </c>
      <c r="I74" s="47">
        <v>0</v>
      </c>
      <c r="J74" s="47">
        <v>1.92</v>
      </c>
      <c r="K74" s="47">
        <v>166.38</v>
      </c>
      <c r="L74" s="47">
        <v>22.12</v>
      </c>
      <c r="M74" s="75">
        <v>0</v>
      </c>
      <c r="N74" s="74">
        <v>0</v>
      </c>
      <c r="O74" s="47">
        <v>144.26</v>
      </c>
      <c r="P74" s="47">
        <v>0</v>
      </c>
      <c r="Q74" s="47">
        <v>0</v>
      </c>
      <c r="R74" s="47">
        <v>0</v>
      </c>
      <c r="S74" s="75">
        <v>0</v>
      </c>
      <c r="W74">
        <v>0.96</v>
      </c>
      <c r="X74">
        <v>37.51</v>
      </c>
      <c r="Y74">
        <v>3.85</v>
      </c>
      <c r="Z74">
        <v>0</v>
      </c>
      <c r="AA74">
        <v>1.92</v>
      </c>
      <c r="AB74">
        <v>0</v>
      </c>
      <c r="AC74">
        <v>0.48</v>
      </c>
      <c r="AD74">
        <v>28.85</v>
      </c>
      <c r="AE74">
        <v>0</v>
      </c>
      <c r="AF74">
        <v>5.77</v>
      </c>
      <c r="AG74">
        <v>0</v>
      </c>
      <c r="AH74">
        <v>7.69</v>
      </c>
      <c r="AI74">
        <v>3.85</v>
      </c>
      <c r="AJ74">
        <v>144.26</v>
      </c>
      <c r="AK74">
        <v>37.51</v>
      </c>
      <c r="AL74">
        <v>37.51</v>
      </c>
      <c r="AM74">
        <v>0</v>
      </c>
      <c r="AN74">
        <v>0</v>
      </c>
      <c r="AO74">
        <v>0</v>
      </c>
      <c r="AP74">
        <v>12.5</v>
      </c>
      <c r="AQ74">
        <v>12.5</v>
      </c>
      <c r="AR74">
        <v>0</v>
      </c>
      <c r="AS74">
        <v>0</v>
      </c>
      <c r="AT74">
        <v>0</v>
      </c>
    </row>
    <row r="75" spans="7:46">
      <c r="G75" t="s">
        <v>117</v>
      </c>
      <c r="H75" s="74">
        <v>0.53</v>
      </c>
      <c r="I75" s="47">
        <v>0</v>
      </c>
      <c r="J75" s="47">
        <v>1.92</v>
      </c>
      <c r="K75" s="47">
        <v>166.38</v>
      </c>
      <c r="L75" s="47">
        <v>21.16</v>
      </c>
      <c r="M75" s="75">
        <v>0</v>
      </c>
      <c r="N75" s="74">
        <v>86.55</v>
      </c>
      <c r="O75" s="47">
        <v>288.52</v>
      </c>
      <c r="P75" s="47">
        <v>0</v>
      </c>
      <c r="Q75" s="47">
        <v>0</v>
      </c>
      <c r="R75" s="47">
        <v>0</v>
      </c>
      <c r="S75" s="75">
        <v>0</v>
      </c>
      <c r="W75">
        <v>0</v>
      </c>
      <c r="X75">
        <v>37.51</v>
      </c>
      <c r="Y75">
        <v>3.85</v>
      </c>
      <c r="Z75">
        <v>0</v>
      </c>
      <c r="AA75">
        <v>1.92</v>
      </c>
      <c r="AB75">
        <v>38.47</v>
      </c>
      <c r="AC75">
        <v>0.53</v>
      </c>
      <c r="AD75">
        <v>28.85</v>
      </c>
      <c r="AE75">
        <v>144.26</v>
      </c>
      <c r="AF75">
        <v>5.77</v>
      </c>
      <c r="AG75">
        <v>48.08</v>
      </c>
      <c r="AH75">
        <v>7.69</v>
      </c>
      <c r="AI75">
        <v>3.85</v>
      </c>
      <c r="AJ75">
        <v>144.26</v>
      </c>
      <c r="AK75">
        <v>37.51</v>
      </c>
      <c r="AL75">
        <v>37.51</v>
      </c>
      <c r="AM75">
        <v>0</v>
      </c>
      <c r="AN75">
        <v>0</v>
      </c>
      <c r="AO75">
        <v>0</v>
      </c>
      <c r="AP75">
        <v>12.5</v>
      </c>
      <c r="AQ75">
        <v>12.5</v>
      </c>
      <c r="AR75">
        <v>0</v>
      </c>
      <c r="AS75">
        <v>0</v>
      </c>
      <c r="AT75">
        <v>0</v>
      </c>
    </row>
    <row r="76" spans="7:46">
      <c r="G76" t="s">
        <v>118</v>
      </c>
      <c r="H76" s="74">
        <v>0.53</v>
      </c>
      <c r="I76" s="47">
        <v>0</v>
      </c>
      <c r="J76" s="47">
        <v>1.92</v>
      </c>
      <c r="K76" s="47">
        <v>166.38</v>
      </c>
      <c r="L76" s="47">
        <v>21.16</v>
      </c>
      <c r="M76" s="75">
        <v>0</v>
      </c>
      <c r="N76" s="74">
        <v>86.55</v>
      </c>
      <c r="O76" s="47">
        <v>288.52</v>
      </c>
      <c r="P76" s="47">
        <v>0</v>
      </c>
      <c r="Q76" s="47">
        <v>0</v>
      </c>
      <c r="R76" s="47">
        <v>0</v>
      </c>
      <c r="S76" s="75">
        <v>0</v>
      </c>
      <c r="W76">
        <v>0</v>
      </c>
      <c r="X76">
        <v>37.51</v>
      </c>
      <c r="Y76">
        <v>3.85</v>
      </c>
      <c r="Z76">
        <v>0</v>
      </c>
      <c r="AA76">
        <v>1.92</v>
      </c>
      <c r="AB76">
        <v>38.47</v>
      </c>
      <c r="AC76">
        <v>0.53</v>
      </c>
      <c r="AD76">
        <v>28.85</v>
      </c>
      <c r="AE76">
        <v>144.26</v>
      </c>
      <c r="AF76">
        <v>5.77</v>
      </c>
      <c r="AG76">
        <v>48.08</v>
      </c>
      <c r="AH76">
        <v>7.69</v>
      </c>
      <c r="AI76">
        <v>3.85</v>
      </c>
      <c r="AJ76">
        <v>144.26</v>
      </c>
      <c r="AK76">
        <v>37.51</v>
      </c>
      <c r="AL76">
        <v>37.51</v>
      </c>
      <c r="AM76">
        <v>0</v>
      </c>
      <c r="AN76">
        <v>0</v>
      </c>
      <c r="AO76">
        <v>0</v>
      </c>
      <c r="AP76">
        <v>12.5</v>
      </c>
      <c r="AQ76">
        <v>12.5</v>
      </c>
      <c r="AR76">
        <v>0</v>
      </c>
      <c r="AS76">
        <v>0</v>
      </c>
      <c r="AT76">
        <v>0</v>
      </c>
    </row>
    <row r="77" spans="7:46">
      <c r="G77" t="s">
        <v>119</v>
      </c>
      <c r="H77" s="74">
        <v>0.53</v>
      </c>
      <c r="I77" s="47">
        <v>0</v>
      </c>
      <c r="J77" s="47">
        <v>1.92</v>
      </c>
      <c r="K77" s="47">
        <v>166.38</v>
      </c>
      <c r="L77" s="47">
        <v>21.16</v>
      </c>
      <c r="M77" s="75">
        <v>0</v>
      </c>
      <c r="N77" s="74">
        <v>86.55</v>
      </c>
      <c r="O77" s="47">
        <v>288.52</v>
      </c>
      <c r="P77" s="47">
        <v>0</v>
      </c>
      <c r="Q77" s="47">
        <v>0</v>
      </c>
      <c r="R77" s="47">
        <v>0</v>
      </c>
      <c r="S77" s="75">
        <v>0</v>
      </c>
      <c r="W77">
        <v>0</v>
      </c>
      <c r="X77">
        <v>37.51</v>
      </c>
      <c r="Y77">
        <v>3.85</v>
      </c>
      <c r="Z77">
        <v>0</v>
      </c>
      <c r="AA77">
        <v>1.92</v>
      </c>
      <c r="AB77">
        <v>38.47</v>
      </c>
      <c r="AC77">
        <v>0.53</v>
      </c>
      <c r="AD77">
        <v>28.85</v>
      </c>
      <c r="AE77">
        <v>144.26</v>
      </c>
      <c r="AF77">
        <v>5.77</v>
      </c>
      <c r="AG77">
        <v>48.08</v>
      </c>
      <c r="AH77">
        <v>7.69</v>
      </c>
      <c r="AI77">
        <v>3.85</v>
      </c>
      <c r="AJ77">
        <v>144.26</v>
      </c>
      <c r="AK77">
        <v>37.51</v>
      </c>
      <c r="AL77">
        <v>37.51</v>
      </c>
      <c r="AM77">
        <v>0</v>
      </c>
      <c r="AN77">
        <v>0</v>
      </c>
      <c r="AO77">
        <v>0</v>
      </c>
      <c r="AP77">
        <v>12.5</v>
      </c>
      <c r="AQ77">
        <v>12.5</v>
      </c>
      <c r="AR77">
        <v>0</v>
      </c>
      <c r="AS77">
        <v>0</v>
      </c>
      <c r="AT77">
        <v>0</v>
      </c>
    </row>
    <row r="78" spans="7:46">
      <c r="G78" t="s">
        <v>120</v>
      </c>
      <c r="H78" s="74">
        <v>0.53</v>
      </c>
      <c r="I78" s="47">
        <v>0</v>
      </c>
      <c r="J78" s="47">
        <v>1.92</v>
      </c>
      <c r="K78" s="47">
        <v>166.38</v>
      </c>
      <c r="L78" s="47">
        <v>21.16</v>
      </c>
      <c r="M78" s="75">
        <v>0</v>
      </c>
      <c r="N78" s="74">
        <v>86.55</v>
      </c>
      <c r="O78" s="47">
        <v>288.52</v>
      </c>
      <c r="P78" s="47">
        <v>0</v>
      </c>
      <c r="Q78" s="47">
        <v>0</v>
      </c>
      <c r="R78" s="47">
        <v>0</v>
      </c>
      <c r="S78" s="75">
        <v>0</v>
      </c>
      <c r="W78">
        <v>0</v>
      </c>
      <c r="X78">
        <v>37.51</v>
      </c>
      <c r="Y78">
        <v>3.85</v>
      </c>
      <c r="Z78">
        <v>0</v>
      </c>
      <c r="AA78">
        <v>1.92</v>
      </c>
      <c r="AB78">
        <v>38.47</v>
      </c>
      <c r="AC78">
        <v>0.53</v>
      </c>
      <c r="AD78">
        <v>28.85</v>
      </c>
      <c r="AE78">
        <v>144.26</v>
      </c>
      <c r="AF78">
        <v>5.77</v>
      </c>
      <c r="AG78">
        <v>48.08</v>
      </c>
      <c r="AH78">
        <v>7.69</v>
      </c>
      <c r="AI78">
        <v>3.85</v>
      </c>
      <c r="AJ78">
        <v>144.26</v>
      </c>
      <c r="AK78">
        <v>37.51</v>
      </c>
      <c r="AL78">
        <v>37.51</v>
      </c>
      <c r="AM78">
        <v>0</v>
      </c>
      <c r="AN78">
        <v>0</v>
      </c>
      <c r="AO78">
        <v>0</v>
      </c>
      <c r="AP78">
        <v>12.5</v>
      </c>
      <c r="AQ78">
        <v>12.5</v>
      </c>
      <c r="AR78">
        <v>0</v>
      </c>
      <c r="AS78">
        <v>0</v>
      </c>
      <c r="AT78">
        <v>0</v>
      </c>
    </row>
    <row r="79" spans="7:46">
      <c r="G79" t="s">
        <v>121</v>
      </c>
      <c r="H79" s="74">
        <v>0.53</v>
      </c>
      <c r="I79" s="47">
        <v>0</v>
      </c>
      <c r="J79" s="47">
        <v>1.92</v>
      </c>
      <c r="K79" s="47">
        <v>158.69999999999999</v>
      </c>
      <c r="L79" s="47">
        <v>21.16</v>
      </c>
      <c r="M79" s="75">
        <v>0</v>
      </c>
      <c r="N79" s="74">
        <v>86.55</v>
      </c>
      <c r="O79" s="47">
        <v>288.52</v>
      </c>
      <c r="P79" s="47">
        <v>0</v>
      </c>
      <c r="Q79" s="47">
        <v>0</v>
      </c>
      <c r="R79" s="47">
        <v>0</v>
      </c>
      <c r="S79" s="75">
        <v>0</v>
      </c>
      <c r="W79">
        <v>0</v>
      </c>
      <c r="X79">
        <v>37.51</v>
      </c>
      <c r="Y79">
        <v>3.85</v>
      </c>
      <c r="Z79">
        <v>0</v>
      </c>
      <c r="AA79">
        <v>1.92</v>
      </c>
      <c r="AB79">
        <v>38.47</v>
      </c>
      <c r="AC79">
        <v>0.53</v>
      </c>
      <c r="AD79">
        <v>28.85</v>
      </c>
      <c r="AE79">
        <v>144.26</v>
      </c>
      <c r="AF79">
        <v>5.77</v>
      </c>
      <c r="AG79">
        <v>48.08</v>
      </c>
      <c r="AH79">
        <v>7.69</v>
      </c>
      <c r="AI79">
        <v>3.85</v>
      </c>
      <c r="AJ79">
        <v>144.26</v>
      </c>
      <c r="AK79">
        <v>37.51</v>
      </c>
      <c r="AL79">
        <v>37.51</v>
      </c>
      <c r="AM79">
        <v>0</v>
      </c>
      <c r="AN79">
        <v>0</v>
      </c>
      <c r="AO79">
        <v>0</v>
      </c>
      <c r="AP79">
        <v>8.66</v>
      </c>
      <c r="AQ79">
        <v>8.66</v>
      </c>
      <c r="AR79">
        <v>0</v>
      </c>
      <c r="AS79">
        <v>0</v>
      </c>
      <c r="AT79">
        <v>0</v>
      </c>
    </row>
    <row r="80" spans="7:46">
      <c r="G80" t="s">
        <v>122</v>
      </c>
      <c r="H80" s="74">
        <v>0.53</v>
      </c>
      <c r="I80" s="47">
        <v>0</v>
      </c>
      <c r="J80" s="47">
        <v>1.92</v>
      </c>
      <c r="K80" s="47">
        <v>158.69999999999999</v>
      </c>
      <c r="L80" s="47">
        <v>21.16</v>
      </c>
      <c r="M80" s="75">
        <v>0</v>
      </c>
      <c r="N80" s="74">
        <v>86.55</v>
      </c>
      <c r="O80" s="47">
        <v>288.52</v>
      </c>
      <c r="P80" s="47">
        <v>0</v>
      </c>
      <c r="Q80" s="47">
        <v>0</v>
      </c>
      <c r="R80" s="47">
        <v>0</v>
      </c>
      <c r="S80" s="75">
        <v>0</v>
      </c>
      <c r="W80">
        <v>0</v>
      </c>
      <c r="X80">
        <v>37.51</v>
      </c>
      <c r="Y80">
        <v>3.85</v>
      </c>
      <c r="Z80">
        <v>0</v>
      </c>
      <c r="AA80">
        <v>1.92</v>
      </c>
      <c r="AB80">
        <v>38.47</v>
      </c>
      <c r="AC80">
        <v>0.53</v>
      </c>
      <c r="AD80">
        <v>28.85</v>
      </c>
      <c r="AE80">
        <v>144.26</v>
      </c>
      <c r="AF80">
        <v>5.77</v>
      </c>
      <c r="AG80">
        <v>48.08</v>
      </c>
      <c r="AH80">
        <v>7.69</v>
      </c>
      <c r="AI80">
        <v>3.85</v>
      </c>
      <c r="AJ80">
        <v>144.26</v>
      </c>
      <c r="AK80">
        <v>37.51</v>
      </c>
      <c r="AL80">
        <v>37.51</v>
      </c>
      <c r="AM80">
        <v>0</v>
      </c>
      <c r="AN80">
        <v>0</v>
      </c>
      <c r="AO80">
        <v>0</v>
      </c>
      <c r="AP80">
        <v>8.66</v>
      </c>
      <c r="AQ80">
        <v>8.66</v>
      </c>
      <c r="AR80">
        <v>0</v>
      </c>
      <c r="AS80">
        <v>0</v>
      </c>
      <c r="AT80">
        <v>0</v>
      </c>
    </row>
    <row r="81" spans="7:46">
      <c r="G81" t="s">
        <v>123</v>
      </c>
      <c r="H81" s="74">
        <v>0.53</v>
      </c>
      <c r="I81" s="47">
        <v>0</v>
      </c>
      <c r="J81" s="47">
        <v>1.92</v>
      </c>
      <c r="K81" s="47">
        <v>158.69999999999999</v>
      </c>
      <c r="L81" s="47">
        <v>21.16</v>
      </c>
      <c r="M81" s="75">
        <v>0</v>
      </c>
      <c r="N81" s="74">
        <v>86.55</v>
      </c>
      <c r="O81" s="47">
        <v>288.52</v>
      </c>
      <c r="P81" s="47">
        <v>0</v>
      </c>
      <c r="Q81" s="47">
        <v>0</v>
      </c>
      <c r="R81" s="47">
        <v>0</v>
      </c>
      <c r="S81" s="75">
        <v>0</v>
      </c>
      <c r="W81">
        <v>0</v>
      </c>
      <c r="X81">
        <v>37.51</v>
      </c>
      <c r="Y81">
        <v>3.85</v>
      </c>
      <c r="Z81">
        <v>0</v>
      </c>
      <c r="AA81">
        <v>1.92</v>
      </c>
      <c r="AB81">
        <v>38.47</v>
      </c>
      <c r="AC81">
        <v>0.53</v>
      </c>
      <c r="AD81">
        <v>28.85</v>
      </c>
      <c r="AE81">
        <v>144.26</v>
      </c>
      <c r="AF81">
        <v>5.77</v>
      </c>
      <c r="AG81">
        <v>48.08</v>
      </c>
      <c r="AH81">
        <v>7.69</v>
      </c>
      <c r="AI81">
        <v>3.85</v>
      </c>
      <c r="AJ81">
        <v>144.26</v>
      </c>
      <c r="AK81">
        <v>37.51</v>
      </c>
      <c r="AL81">
        <v>37.51</v>
      </c>
      <c r="AM81">
        <v>0</v>
      </c>
      <c r="AN81">
        <v>0</v>
      </c>
      <c r="AO81">
        <v>0</v>
      </c>
      <c r="AP81">
        <v>8.66</v>
      </c>
      <c r="AQ81">
        <v>8.66</v>
      </c>
      <c r="AR81">
        <v>0</v>
      </c>
      <c r="AS81">
        <v>0</v>
      </c>
      <c r="AT81">
        <v>0</v>
      </c>
    </row>
    <row r="82" spans="7:46">
      <c r="G82" t="s">
        <v>124</v>
      </c>
      <c r="H82" s="74">
        <v>0.53</v>
      </c>
      <c r="I82" s="47">
        <v>0</v>
      </c>
      <c r="J82" s="47">
        <v>1.92</v>
      </c>
      <c r="K82" s="47">
        <v>158.69999999999999</v>
      </c>
      <c r="L82" s="47">
        <v>21.16</v>
      </c>
      <c r="M82" s="75">
        <v>0</v>
      </c>
      <c r="N82" s="74">
        <v>86.55</v>
      </c>
      <c r="O82" s="47">
        <v>288.52</v>
      </c>
      <c r="P82" s="47">
        <v>0</v>
      </c>
      <c r="Q82" s="47">
        <v>0</v>
      </c>
      <c r="R82" s="47">
        <v>0</v>
      </c>
      <c r="S82" s="75">
        <v>0</v>
      </c>
      <c r="W82">
        <v>0</v>
      </c>
      <c r="X82">
        <v>37.51</v>
      </c>
      <c r="Y82">
        <v>3.85</v>
      </c>
      <c r="Z82">
        <v>0</v>
      </c>
      <c r="AA82">
        <v>1.92</v>
      </c>
      <c r="AB82">
        <v>38.47</v>
      </c>
      <c r="AC82">
        <v>0.53</v>
      </c>
      <c r="AD82">
        <v>28.85</v>
      </c>
      <c r="AE82">
        <v>144.26</v>
      </c>
      <c r="AF82">
        <v>5.77</v>
      </c>
      <c r="AG82">
        <v>48.08</v>
      </c>
      <c r="AH82">
        <v>7.69</v>
      </c>
      <c r="AI82">
        <v>3.85</v>
      </c>
      <c r="AJ82">
        <v>144.26</v>
      </c>
      <c r="AK82">
        <v>37.51</v>
      </c>
      <c r="AL82">
        <v>37.51</v>
      </c>
      <c r="AM82">
        <v>0</v>
      </c>
      <c r="AN82">
        <v>0</v>
      </c>
      <c r="AO82">
        <v>0</v>
      </c>
      <c r="AP82">
        <v>8.66</v>
      </c>
      <c r="AQ82">
        <v>8.66</v>
      </c>
      <c r="AR82">
        <v>0</v>
      </c>
      <c r="AS82">
        <v>0</v>
      </c>
      <c r="AT82">
        <v>0</v>
      </c>
    </row>
    <row r="83" spans="7:46">
      <c r="G83" t="s">
        <v>125</v>
      </c>
      <c r="H83" s="74">
        <v>0.53</v>
      </c>
      <c r="I83" s="47">
        <v>0</v>
      </c>
      <c r="J83" s="47">
        <v>1.92</v>
      </c>
      <c r="K83" s="47">
        <v>150.03</v>
      </c>
      <c r="L83" s="47">
        <v>21.16</v>
      </c>
      <c r="M83" s="75">
        <v>0</v>
      </c>
      <c r="N83" s="74">
        <v>86.55</v>
      </c>
      <c r="O83" s="47">
        <v>384.67999999999995</v>
      </c>
      <c r="P83" s="47">
        <v>0</v>
      </c>
      <c r="Q83" s="47">
        <v>0</v>
      </c>
      <c r="R83" s="47">
        <v>0</v>
      </c>
      <c r="S83" s="75">
        <v>0</v>
      </c>
      <c r="W83">
        <v>0</v>
      </c>
      <c r="X83">
        <v>34.619999999999997</v>
      </c>
      <c r="Y83">
        <v>3.85</v>
      </c>
      <c r="Z83">
        <v>0</v>
      </c>
      <c r="AA83">
        <v>1.92</v>
      </c>
      <c r="AB83">
        <v>38.47</v>
      </c>
      <c r="AC83">
        <v>0.53</v>
      </c>
      <c r="AD83">
        <v>28.85</v>
      </c>
      <c r="AE83">
        <v>240.42</v>
      </c>
      <c r="AF83">
        <v>5.77</v>
      </c>
      <c r="AG83">
        <v>48.08</v>
      </c>
      <c r="AH83">
        <v>7.69</v>
      </c>
      <c r="AI83">
        <v>3.85</v>
      </c>
      <c r="AJ83">
        <v>144.26</v>
      </c>
      <c r="AK83">
        <v>34.619999999999997</v>
      </c>
      <c r="AL83">
        <v>34.619999999999997</v>
      </c>
      <c r="AM83">
        <v>0</v>
      </c>
      <c r="AN83">
        <v>0</v>
      </c>
      <c r="AO83">
        <v>0</v>
      </c>
      <c r="AP83">
        <v>8.66</v>
      </c>
      <c r="AQ83">
        <v>8.66</v>
      </c>
      <c r="AR83">
        <v>0</v>
      </c>
      <c r="AS83">
        <v>0</v>
      </c>
      <c r="AT83">
        <v>0</v>
      </c>
    </row>
    <row r="84" spans="7:46">
      <c r="G84" t="s">
        <v>126</v>
      </c>
      <c r="H84" s="74">
        <v>0.53</v>
      </c>
      <c r="I84" s="47">
        <v>0</v>
      </c>
      <c r="J84" s="47">
        <v>1.92</v>
      </c>
      <c r="K84" s="47">
        <v>150.03</v>
      </c>
      <c r="L84" s="47">
        <v>21.16</v>
      </c>
      <c r="M84" s="75">
        <v>0</v>
      </c>
      <c r="N84" s="74">
        <v>86.55</v>
      </c>
      <c r="O84" s="47">
        <v>384.67999999999995</v>
      </c>
      <c r="P84" s="47">
        <v>0</v>
      </c>
      <c r="Q84" s="47">
        <v>0</v>
      </c>
      <c r="R84" s="47">
        <v>0</v>
      </c>
      <c r="S84" s="75">
        <v>0</v>
      </c>
      <c r="W84">
        <v>0</v>
      </c>
      <c r="X84">
        <v>34.619999999999997</v>
      </c>
      <c r="Y84">
        <v>3.85</v>
      </c>
      <c r="Z84">
        <v>0</v>
      </c>
      <c r="AA84">
        <v>1.92</v>
      </c>
      <c r="AB84">
        <v>38.47</v>
      </c>
      <c r="AC84">
        <v>0.53</v>
      </c>
      <c r="AD84">
        <v>28.85</v>
      </c>
      <c r="AE84">
        <v>240.42</v>
      </c>
      <c r="AF84">
        <v>5.77</v>
      </c>
      <c r="AG84">
        <v>48.08</v>
      </c>
      <c r="AH84">
        <v>7.69</v>
      </c>
      <c r="AI84">
        <v>3.85</v>
      </c>
      <c r="AJ84">
        <v>144.26</v>
      </c>
      <c r="AK84">
        <v>34.619999999999997</v>
      </c>
      <c r="AL84">
        <v>34.619999999999997</v>
      </c>
      <c r="AM84">
        <v>0</v>
      </c>
      <c r="AN84">
        <v>0</v>
      </c>
      <c r="AO84">
        <v>0</v>
      </c>
      <c r="AP84">
        <v>8.66</v>
      </c>
      <c r="AQ84">
        <v>8.66</v>
      </c>
      <c r="AR84">
        <v>0</v>
      </c>
      <c r="AS84">
        <v>0</v>
      </c>
      <c r="AT84">
        <v>0</v>
      </c>
    </row>
    <row r="85" spans="7:46">
      <c r="G85" t="s">
        <v>127</v>
      </c>
      <c r="H85" s="74">
        <v>0.53</v>
      </c>
      <c r="I85" s="47">
        <v>0</v>
      </c>
      <c r="J85" s="47">
        <v>1.92</v>
      </c>
      <c r="K85" s="47">
        <v>150.03</v>
      </c>
      <c r="L85" s="47">
        <v>21.16</v>
      </c>
      <c r="M85" s="75">
        <v>0</v>
      </c>
      <c r="N85" s="74">
        <v>86.55</v>
      </c>
      <c r="O85" s="47">
        <v>384.67999999999995</v>
      </c>
      <c r="P85" s="47">
        <v>0</v>
      </c>
      <c r="Q85" s="47">
        <v>0</v>
      </c>
      <c r="R85" s="47">
        <v>0</v>
      </c>
      <c r="S85" s="75">
        <v>0</v>
      </c>
      <c r="W85">
        <v>0</v>
      </c>
      <c r="X85">
        <v>34.619999999999997</v>
      </c>
      <c r="Y85">
        <v>3.85</v>
      </c>
      <c r="Z85">
        <v>0</v>
      </c>
      <c r="AA85">
        <v>1.92</v>
      </c>
      <c r="AB85">
        <v>38.47</v>
      </c>
      <c r="AC85">
        <v>0.53</v>
      </c>
      <c r="AD85">
        <v>28.85</v>
      </c>
      <c r="AE85">
        <v>240.42</v>
      </c>
      <c r="AF85">
        <v>5.77</v>
      </c>
      <c r="AG85">
        <v>48.08</v>
      </c>
      <c r="AH85">
        <v>7.69</v>
      </c>
      <c r="AI85">
        <v>3.85</v>
      </c>
      <c r="AJ85">
        <v>144.26</v>
      </c>
      <c r="AK85">
        <v>34.619999999999997</v>
      </c>
      <c r="AL85">
        <v>34.619999999999997</v>
      </c>
      <c r="AM85">
        <v>0</v>
      </c>
      <c r="AN85">
        <v>0</v>
      </c>
      <c r="AO85">
        <v>0</v>
      </c>
      <c r="AP85">
        <v>8.66</v>
      </c>
      <c r="AQ85">
        <v>8.66</v>
      </c>
      <c r="AR85">
        <v>0</v>
      </c>
      <c r="AS85">
        <v>0</v>
      </c>
      <c r="AT85">
        <v>0</v>
      </c>
    </row>
    <row r="86" spans="7:46">
      <c r="G86" t="s">
        <v>128</v>
      </c>
      <c r="H86" s="74">
        <v>0.53</v>
      </c>
      <c r="I86" s="47">
        <v>0</v>
      </c>
      <c r="J86" s="47">
        <v>1.92</v>
      </c>
      <c r="K86" s="47">
        <v>150.03</v>
      </c>
      <c r="L86" s="47">
        <v>21.16</v>
      </c>
      <c r="M86" s="75">
        <v>0</v>
      </c>
      <c r="N86" s="74">
        <v>86.55</v>
      </c>
      <c r="O86" s="47">
        <v>384.67999999999995</v>
      </c>
      <c r="P86" s="47">
        <v>0</v>
      </c>
      <c r="Q86" s="47">
        <v>0</v>
      </c>
      <c r="R86" s="47">
        <v>0</v>
      </c>
      <c r="S86" s="75">
        <v>0</v>
      </c>
      <c r="W86">
        <v>0</v>
      </c>
      <c r="X86">
        <v>34.619999999999997</v>
      </c>
      <c r="Y86">
        <v>3.85</v>
      </c>
      <c r="Z86">
        <v>0</v>
      </c>
      <c r="AA86">
        <v>1.92</v>
      </c>
      <c r="AB86">
        <v>38.47</v>
      </c>
      <c r="AC86">
        <v>0.53</v>
      </c>
      <c r="AD86">
        <v>28.85</v>
      </c>
      <c r="AE86">
        <v>240.42</v>
      </c>
      <c r="AF86">
        <v>5.77</v>
      </c>
      <c r="AG86">
        <v>48.08</v>
      </c>
      <c r="AH86">
        <v>7.69</v>
      </c>
      <c r="AI86">
        <v>3.85</v>
      </c>
      <c r="AJ86">
        <v>144.26</v>
      </c>
      <c r="AK86">
        <v>34.619999999999997</v>
      </c>
      <c r="AL86">
        <v>34.619999999999997</v>
      </c>
      <c r="AM86">
        <v>0</v>
      </c>
      <c r="AN86">
        <v>0</v>
      </c>
      <c r="AO86">
        <v>0</v>
      </c>
      <c r="AP86">
        <v>8.66</v>
      </c>
      <c r="AQ86">
        <v>8.66</v>
      </c>
      <c r="AR86">
        <v>0</v>
      </c>
      <c r="AS86">
        <v>0</v>
      </c>
      <c r="AT86">
        <v>0</v>
      </c>
    </row>
    <row r="87" spans="7:46">
      <c r="G87" t="s">
        <v>129</v>
      </c>
      <c r="H87" s="74">
        <v>0.53</v>
      </c>
      <c r="I87" s="47">
        <v>0</v>
      </c>
      <c r="J87" s="47">
        <v>1.92</v>
      </c>
      <c r="K87" s="47">
        <v>141.38999999999999</v>
      </c>
      <c r="L87" s="47">
        <v>21.16</v>
      </c>
      <c r="M87" s="75">
        <v>0</v>
      </c>
      <c r="N87" s="74">
        <v>86.55</v>
      </c>
      <c r="O87" s="47">
        <v>384.67999999999995</v>
      </c>
      <c r="P87" s="47">
        <v>0</v>
      </c>
      <c r="Q87" s="47">
        <v>0</v>
      </c>
      <c r="R87" s="47">
        <v>0</v>
      </c>
      <c r="S87" s="75">
        <v>0</v>
      </c>
      <c r="W87">
        <v>0</v>
      </c>
      <c r="X87">
        <v>31.74</v>
      </c>
      <c r="Y87">
        <v>3.85</v>
      </c>
      <c r="Z87">
        <v>0</v>
      </c>
      <c r="AA87">
        <v>1.92</v>
      </c>
      <c r="AB87">
        <v>38.47</v>
      </c>
      <c r="AC87">
        <v>0.53</v>
      </c>
      <c r="AD87">
        <v>28.85</v>
      </c>
      <c r="AE87">
        <v>240.42</v>
      </c>
      <c r="AF87">
        <v>5.77</v>
      </c>
      <c r="AG87">
        <v>48.08</v>
      </c>
      <c r="AH87">
        <v>7.69</v>
      </c>
      <c r="AI87">
        <v>3.85</v>
      </c>
      <c r="AJ87">
        <v>144.26</v>
      </c>
      <c r="AK87">
        <v>31.74</v>
      </c>
      <c r="AL87">
        <v>31.74</v>
      </c>
      <c r="AM87">
        <v>0</v>
      </c>
      <c r="AN87">
        <v>0</v>
      </c>
      <c r="AO87">
        <v>0</v>
      </c>
      <c r="AP87">
        <v>8.66</v>
      </c>
      <c r="AQ87">
        <v>8.66</v>
      </c>
      <c r="AR87">
        <v>0</v>
      </c>
      <c r="AS87">
        <v>0</v>
      </c>
      <c r="AT87">
        <v>0</v>
      </c>
    </row>
    <row r="88" spans="7:46">
      <c r="G88" t="s">
        <v>130</v>
      </c>
      <c r="H88" s="74">
        <v>0.53</v>
      </c>
      <c r="I88" s="47">
        <v>0</v>
      </c>
      <c r="J88" s="47">
        <v>1.92</v>
      </c>
      <c r="K88" s="47">
        <v>141.38999999999999</v>
      </c>
      <c r="L88" s="47">
        <v>21.16</v>
      </c>
      <c r="M88" s="75">
        <v>0</v>
      </c>
      <c r="N88" s="74">
        <v>86.55</v>
      </c>
      <c r="O88" s="47">
        <v>384.67999999999995</v>
      </c>
      <c r="P88" s="47">
        <v>0</v>
      </c>
      <c r="Q88" s="47">
        <v>0</v>
      </c>
      <c r="R88" s="47">
        <v>0</v>
      </c>
      <c r="S88" s="75">
        <v>0</v>
      </c>
      <c r="W88">
        <v>0</v>
      </c>
      <c r="X88">
        <v>31.74</v>
      </c>
      <c r="Y88">
        <v>3.85</v>
      </c>
      <c r="Z88">
        <v>0</v>
      </c>
      <c r="AA88">
        <v>1.92</v>
      </c>
      <c r="AB88">
        <v>38.47</v>
      </c>
      <c r="AC88">
        <v>0.53</v>
      </c>
      <c r="AD88">
        <v>28.85</v>
      </c>
      <c r="AE88">
        <v>240.42</v>
      </c>
      <c r="AF88">
        <v>5.77</v>
      </c>
      <c r="AG88">
        <v>48.08</v>
      </c>
      <c r="AH88">
        <v>7.69</v>
      </c>
      <c r="AI88">
        <v>3.85</v>
      </c>
      <c r="AJ88">
        <v>144.26</v>
      </c>
      <c r="AK88">
        <v>31.74</v>
      </c>
      <c r="AL88">
        <v>31.74</v>
      </c>
      <c r="AM88">
        <v>0</v>
      </c>
      <c r="AN88">
        <v>0</v>
      </c>
      <c r="AO88">
        <v>0</v>
      </c>
      <c r="AP88">
        <v>8.66</v>
      </c>
      <c r="AQ88">
        <v>8.66</v>
      </c>
      <c r="AR88">
        <v>0</v>
      </c>
      <c r="AS88">
        <v>0</v>
      </c>
      <c r="AT88">
        <v>0</v>
      </c>
    </row>
    <row r="89" spans="7:46">
      <c r="G89" t="s">
        <v>131</v>
      </c>
      <c r="H89" s="74">
        <v>0.53</v>
      </c>
      <c r="I89" s="47">
        <v>0</v>
      </c>
      <c r="J89" s="47">
        <v>1.92</v>
      </c>
      <c r="K89" s="47">
        <v>141.38999999999999</v>
      </c>
      <c r="L89" s="47">
        <v>21.16</v>
      </c>
      <c r="M89" s="75">
        <v>0</v>
      </c>
      <c r="N89" s="74">
        <v>86.55</v>
      </c>
      <c r="O89" s="47">
        <v>384.67999999999995</v>
      </c>
      <c r="P89" s="47">
        <v>0</v>
      </c>
      <c r="Q89" s="47">
        <v>0</v>
      </c>
      <c r="R89" s="47">
        <v>0</v>
      </c>
      <c r="S89" s="75">
        <v>0</v>
      </c>
      <c r="W89">
        <v>0</v>
      </c>
      <c r="X89">
        <v>31.74</v>
      </c>
      <c r="Y89">
        <v>3.85</v>
      </c>
      <c r="Z89">
        <v>0</v>
      </c>
      <c r="AA89">
        <v>1.92</v>
      </c>
      <c r="AB89">
        <v>38.47</v>
      </c>
      <c r="AC89">
        <v>0.53</v>
      </c>
      <c r="AD89">
        <v>28.85</v>
      </c>
      <c r="AE89">
        <v>240.42</v>
      </c>
      <c r="AF89">
        <v>5.77</v>
      </c>
      <c r="AG89">
        <v>48.08</v>
      </c>
      <c r="AH89">
        <v>7.69</v>
      </c>
      <c r="AI89">
        <v>3.85</v>
      </c>
      <c r="AJ89">
        <v>144.26</v>
      </c>
      <c r="AK89">
        <v>31.74</v>
      </c>
      <c r="AL89">
        <v>31.74</v>
      </c>
      <c r="AM89">
        <v>0</v>
      </c>
      <c r="AN89">
        <v>0</v>
      </c>
      <c r="AO89">
        <v>0</v>
      </c>
      <c r="AP89">
        <v>8.66</v>
      </c>
      <c r="AQ89">
        <v>8.66</v>
      </c>
      <c r="AR89">
        <v>0</v>
      </c>
      <c r="AS89">
        <v>0</v>
      </c>
      <c r="AT89">
        <v>0</v>
      </c>
    </row>
    <row r="90" spans="7:46">
      <c r="G90" t="s">
        <v>132</v>
      </c>
      <c r="H90" s="74">
        <v>0.53</v>
      </c>
      <c r="I90" s="47">
        <v>0</v>
      </c>
      <c r="J90" s="47">
        <v>1.92</v>
      </c>
      <c r="K90" s="47">
        <v>141.38999999999999</v>
      </c>
      <c r="L90" s="47">
        <v>21.16</v>
      </c>
      <c r="M90" s="75">
        <v>0</v>
      </c>
      <c r="N90" s="74">
        <v>86.55</v>
      </c>
      <c r="O90" s="47">
        <v>384.67999999999995</v>
      </c>
      <c r="P90" s="47">
        <v>0</v>
      </c>
      <c r="Q90" s="47">
        <v>0</v>
      </c>
      <c r="R90" s="47">
        <v>0</v>
      </c>
      <c r="S90" s="75">
        <v>0</v>
      </c>
      <c r="W90">
        <v>0</v>
      </c>
      <c r="X90">
        <v>31.74</v>
      </c>
      <c r="Y90">
        <v>3.85</v>
      </c>
      <c r="Z90">
        <v>0</v>
      </c>
      <c r="AA90">
        <v>1.92</v>
      </c>
      <c r="AB90">
        <v>38.47</v>
      </c>
      <c r="AC90">
        <v>0.53</v>
      </c>
      <c r="AD90">
        <v>28.85</v>
      </c>
      <c r="AE90">
        <v>240.42</v>
      </c>
      <c r="AF90">
        <v>5.77</v>
      </c>
      <c r="AG90">
        <v>48.08</v>
      </c>
      <c r="AH90">
        <v>7.69</v>
      </c>
      <c r="AI90">
        <v>3.85</v>
      </c>
      <c r="AJ90">
        <v>144.26</v>
      </c>
      <c r="AK90">
        <v>31.74</v>
      </c>
      <c r="AL90">
        <v>31.74</v>
      </c>
      <c r="AM90">
        <v>0</v>
      </c>
      <c r="AN90">
        <v>0</v>
      </c>
      <c r="AO90">
        <v>0</v>
      </c>
      <c r="AP90">
        <v>8.66</v>
      </c>
      <c r="AQ90">
        <v>8.66</v>
      </c>
      <c r="AR90">
        <v>0</v>
      </c>
      <c r="AS90">
        <v>0</v>
      </c>
      <c r="AT90">
        <v>0</v>
      </c>
    </row>
    <row r="91" spans="7:46">
      <c r="G91" t="s">
        <v>133</v>
      </c>
      <c r="H91" s="74">
        <v>0.48</v>
      </c>
      <c r="I91" s="47">
        <v>0</v>
      </c>
      <c r="J91" s="47">
        <v>1.84</v>
      </c>
      <c r="K91" s="47">
        <v>124.08</v>
      </c>
      <c r="L91" s="47">
        <v>17.310000000000002</v>
      </c>
      <c r="M91" s="75">
        <v>0</v>
      </c>
      <c r="N91" s="74">
        <v>178.03999999999996</v>
      </c>
      <c r="O91" s="47">
        <v>415.17999999999995</v>
      </c>
      <c r="P91" s="47">
        <v>0</v>
      </c>
      <c r="Q91" s="47">
        <v>0</v>
      </c>
      <c r="R91" s="47">
        <v>0</v>
      </c>
      <c r="S91" s="75">
        <v>0</v>
      </c>
      <c r="W91">
        <v>0</v>
      </c>
      <c r="X91">
        <v>25.97</v>
      </c>
      <c r="Y91">
        <v>2.89</v>
      </c>
      <c r="Z91">
        <v>0</v>
      </c>
      <c r="AA91">
        <v>1.84</v>
      </c>
      <c r="AB91">
        <v>38.47</v>
      </c>
      <c r="AC91">
        <v>0.48</v>
      </c>
      <c r="AD91">
        <v>28.85</v>
      </c>
      <c r="AE91">
        <v>240.42</v>
      </c>
      <c r="AF91">
        <v>5.77</v>
      </c>
      <c r="AG91">
        <v>48.08</v>
      </c>
      <c r="AH91">
        <v>7.69</v>
      </c>
      <c r="AI91">
        <v>0.96</v>
      </c>
      <c r="AJ91">
        <v>144.26</v>
      </c>
      <c r="AK91">
        <v>25.97</v>
      </c>
      <c r="AL91">
        <v>25.97</v>
      </c>
      <c r="AM91">
        <v>30.5</v>
      </c>
      <c r="AN91">
        <v>0</v>
      </c>
      <c r="AO91">
        <v>0</v>
      </c>
      <c r="AP91">
        <v>8.66</v>
      </c>
      <c r="AQ91">
        <v>8.66</v>
      </c>
      <c r="AR91">
        <v>91.49</v>
      </c>
      <c r="AS91">
        <v>0</v>
      </c>
      <c r="AT91">
        <v>0</v>
      </c>
    </row>
    <row r="92" spans="7:46">
      <c r="G92" t="s">
        <v>134</v>
      </c>
      <c r="H92" s="74">
        <v>0.48</v>
      </c>
      <c r="I92" s="47">
        <v>0</v>
      </c>
      <c r="J92" s="47">
        <v>1.84</v>
      </c>
      <c r="K92" s="47">
        <v>124.08</v>
      </c>
      <c r="L92" s="47">
        <v>17.310000000000002</v>
      </c>
      <c r="M92" s="75">
        <v>0</v>
      </c>
      <c r="N92" s="74">
        <v>178.03999999999996</v>
      </c>
      <c r="O92" s="47">
        <v>415.17999999999995</v>
      </c>
      <c r="P92" s="47">
        <v>0</v>
      </c>
      <c r="Q92" s="47">
        <v>0</v>
      </c>
      <c r="R92" s="47">
        <v>0</v>
      </c>
      <c r="S92" s="75">
        <v>0</v>
      </c>
      <c r="W92">
        <v>0</v>
      </c>
      <c r="X92">
        <v>25.97</v>
      </c>
      <c r="Y92">
        <v>2.89</v>
      </c>
      <c r="Z92">
        <v>0</v>
      </c>
      <c r="AA92">
        <v>1.84</v>
      </c>
      <c r="AB92">
        <v>38.47</v>
      </c>
      <c r="AC92">
        <v>0.48</v>
      </c>
      <c r="AD92">
        <v>28.85</v>
      </c>
      <c r="AE92">
        <v>240.42</v>
      </c>
      <c r="AF92">
        <v>5.77</v>
      </c>
      <c r="AG92">
        <v>48.08</v>
      </c>
      <c r="AH92">
        <v>7.69</v>
      </c>
      <c r="AI92">
        <v>0.96</v>
      </c>
      <c r="AJ92">
        <v>144.26</v>
      </c>
      <c r="AK92">
        <v>25.97</v>
      </c>
      <c r="AL92">
        <v>25.97</v>
      </c>
      <c r="AM92">
        <v>30.5</v>
      </c>
      <c r="AN92">
        <v>0</v>
      </c>
      <c r="AO92">
        <v>0</v>
      </c>
      <c r="AP92">
        <v>8.66</v>
      </c>
      <c r="AQ92">
        <v>8.66</v>
      </c>
      <c r="AR92">
        <v>91.49</v>
      </c>
      <c r="AS92">
        <v>0</v>
      </c>
      <c r="AT92">
        <v>0</v>
      </c>
    </row>
    <row r="93" spans="7:46">
      <c r="G93" t="s">
        <v>135</v>
      </c>
      <c r="H93" s="74">
        <v>0.48</v>
      </c>
      <c r="I93" s="47">
        <v>0</v>
      </c>
      <c r="J93" s="47">
        <v>1.84</v>
      </c>
      <c r="K93" s="47">
        <v>124.08</v>
      </c>
      <c r="L93" s="47">
        <v>17.310000000000002</v>
      </c>
      <c r="M93" s="75">
        <v>0</v>
      </c>
      <c r="N93" s="74">
        <v>178.03999999999996</v>
      </c>
      <c r="O93" s="47">
        <v>415.17999999999995</v>
      </c>
      <c r="P93" s="47">
        <v>0</v>
      </c>
      <c r="Q93" s="47">
        <v>0</v>
      </c>
      <c r="R93" s="47">
        <v>0</v>
      </c>
      <c r="S93" s="75">
        <v>0</v>
      </c>
      <c r="W93">
        <v>0</v>
      </c>
      <c r="X93">
        <v>25.97</v>
      </c>
      <c r="Y93">
        <v>2.89</v>
      </c>
      <c r="Z93">
        <v>0</v>
      </c>
      <c r="AA93">
        <v>1.84</v>
      </c>
      <c r="AB93">
        <v>38.47</v>
      </c>
      <c r="AC93">
        <v>0.48</v>
      </c>
      <c r="AD93">
        <v>28.85</v>
      </c>
      <c r="AE93">
        <v>240.42</v>
      </c>
      <c r="AF93">
        <v>5.77</v>
      </c>
      <c r="AG93">
        <v>48.08</v>
      </c>
      <c r="AH93">
        <v>7.69</v>
      </c>
      <c r="AI93">
        <v>0.96</v>
      </c>
      <c r="AJ93">
        <v>144.26</v>
      </c>
      <c r="AK93">
        <v>25.97</v>
      </c>
      <c r="AL93">
        <v>25.97</v>
      </c>
      <c r="AM93">
        <v>30.5</v>
      </c>
      <c r="AN93">
        <v>0</v>
      </c>
      <c r="AO93">
        <v>0</v>
      </c>
      <c r="AP93">
        <v>8.66</v>
      </c>
      <c r="AQ93">
        <v>8.66</v>
      </c>
      <c r="AR93">
        <v>91.49</v>
      </c>
      <c r="AS93">
        <v>0</v>
      </c>
      <c r="AT93">
        <v>0</v>
      </c>
    </row>
    <row r="94" spans="7:46">
      <c r="G94" t="s">
        <v>136</v>
      </c>
      <c r="H94" s="74">
        <v>0.48</v>
      </c>
      <c r="I94" s="47">
        <v>0</v>
      </c>
      <c r="J94" s="47">
        <v>1.84</v>
      </c>
      <c r="K94" s="47">
        <v>124.08</v>
      </c>
      <c r="L94" s="47">
        <v>17.310000000000002</v>
      </c>
      <c r="M94" s="75">
        <v>0</v>
      </c>
      <c r="N94" s="74">
        <v>178.03999999999996</v>
      </c>
      <c r="O94" s="47">
        <v>415.17999999999995</v>
      </c>
      <c r="P94" s="47">
        <v>0</v>
      </c>
      <c r="Q94" s="47">
        <v>0</v>
      </c>
      <c r="R94" s="47">
        <v>0</v>
      </c>
      <c r="S94" s="75">
        <v>0</v>
      </c>
      <c r="W94">
        <v>0</v>
      </c>
      <c r="X94">
        <v>25.97</v>
      </c>
      <c r="Y94">
        <v>2.89</v>
      </c>
      <c r="Z94">
        <v>0</v>
      </c>
      <c r="AA94">
        <v>1.84</v>
      </c>
      <c r="AB94">
        <v>38.47</v>
      </c>
      <c r="AC94">
        <v>0.48</v>
      </c>
      <c r="AD94">
        <v>28.85</v>
      </c>
      <c r="AE94">
        <v>240.42</v>
      </c>
      <c r="AF94">
        <v>5.77</v>
      </c>
      <c r="AG94">
        <v>48.08</v>
      </c>
      <c r="AH94">
        <v>7.69</v>
      </c>
      <c r="AI94">
        <v>0.96</v>
      </c>
      <c r="AJ94">
        <v>144.26</v>
      </c>
      <c r="AK94">
        <v>25.97</v>
      </c>
      <c r="AL94">
        <v>25.97</v>
      </c>
      <c r="AM94">
        <v>30.5</v>
      </c>
      <c r="AN94">
        <v>0</v>
      </c>
      <c r="AO94">
        <v>0</v>
      </c>
      <c r="AP94">
        <v>8.66</v>
      </c>
      <c r="AQ94">
        <v>8.66</v>
      </c>
      <c r="AR94">
        <v>91.49</v>
      </c>
      <c r="AS94">
        <v>0</v>
      </c>
      <c r="AT94">
        <v>0</v>
      </c>
    </row>
    <row r="95" spans="7:46">
      <c r="G95" t="s">
        <v>137</v>
      </c>
      <c r="H95" s="74">
        <v>0.43</v>
      </c>
      <c r="I95" s="47">
        <v>0</v>
      </c>
      <c r="J95" s="47">
        <v>1.84</v>
      </c>
      <c r="K95" s="47">
        <v>124.08</v>
      </c>
      <c r="L95" s="47">
        <v>17.310000000000002</v>
      </c>
      <c r="M95" s="75">
        <v>0</v>
      </c>
      <c r="N95" s="74">
        <v>178.03999999999996</v>
      </c>
      <c r="O95" s="47">
        <v>415.17999999999995</v>
      </c>
      <c r="P95" s="47">
        <v>0</v>
      </c>
      <c r="Q95" s="47">
        <v>0</v>
      </c>
      <c r="R95" s="47">
        <v>0</v>
      </c>
      <c r="S95" s="75">
        <v>0</v>
      </c>
      <c r="W95">
        <v>0</v>
      </c>
      <c r="X95">
        <v>25.97</v>
      </c>
      <c r="Y95">
        <v>2.89</v>
      </c>
      <c r="Z95">
        <v>0</v>
      </c>
      <c r="AA95">
        <v>1.84</v>
      </c>
      <c r="AB95">
        <v>38.47</v>
      </c>
      <c r="AC95">
        <v>0.43</v>
      </c>
      <c r="AD95">
        <v>28.85</v>
      </c>
      <c r="AE95">
        <v>240.42</v>
      </c>
      <c r="AF95">
        <v>5.77</v>
      </c>
      <c r="AG95">
        <v>48.08</v>
      </c>
      <c r="AH95">
        <v>7.69</v>
      </c>
      <c r="AI95">
        <v>0.96</v>
      </c>
      <c r="AJ95">
        <v>144.26</v>
      </c>
      <c r="AK95">
        <v>25.97</v>
      </c>
      <c r="AL95">
        <v>25.97</v>
      </c>
      <c r="AM95">
        <v>30.5</v>
      </c>
      <c r="AN95">
        <v>0</v>
      </c>
      <c r="AO95">
        <v>0</v>
      </c>
      <c r="AP95">
        <v>8.66</v>
      </c>
      <c r="AQ95">
        <v>8.66</v>
      </c>
      <c r="AR95">
        <v>91.49</v>
      </c>
      <c r="AS95">
        <v>0</v>
      </c>
      <c r="AT95">
        <v>0</v>
      </c>
    </row>
    <row r="96" spans="7:46">
      <c r="G96" t="s">
        <v>138</v>
      </c>
      <c r="H96" s="74">
        <v>0.43</v>
      </c>
      <c r="I96" s="47">
        <v>0</v>
      </c>
      <c r="J96" s="47">
        <v>1.84</v>
      </c>
      <c r="K96" s="47">
        <v>124.08</v>
      </c>
      <c r="L96" s="47">
        <v>17.310000000000002</v>
      </c>
      <c r="M96" s="75">
        <v>0</v>
      </c>
      <c r="N96" s="74">
        <v>178.03999999999996</v>
      </c>
      <c r="O96" s="47">
        <v>415.17999999999995</v>
      </c>
      <c r="P96" s="47">
        <v>0</v>
      </c>
      <c r="Q96" s="47">
        <v>0</v>
      </c>
      <c r="R96" s="47">
        <v>0</v>
      </c>
      <c r="S96" s="75">
        <v>0</v>
      </c>
      <c r="W96">
        <v>0</v>
      </c>
      <c r="X96">
        <v>25.97</v>
      </c>
      <c r="Y96">
        <v>2.89</v>
      </c>
      <c r="Z96">
        <v>0</v>
      </c>
      <c r="AA96">
        <v>1.84</v>
      </c>
      <c r="AB96">
        <v>38.47</v>
      </c>
      <c r="AC96">
        <v>0.43</v>
      </c>
      <c r="AD96">
        <v>28.85</v>
      </c>
      <c r="AE96">
        <v>240.42</v>
      </c>
      <c r="AF96">
        <v>5.77</v>
      </c>
      <c r="AG96">
        <v>48.08</v>
      </c>
      <c r="AH96">
        <v>7.69</v>
      </c>
      <c r="AI96">
        <v>0.96</v>
      </c>
      <c r="AJ96">
        <v>144.26</v>
      </c>
      <c r="AK96">
        <v>25.97</v>
      </c>
      <c r="AL96">
        <v>25.97</v>
      </c>
      <c r="AM96">
        <v>30.5</v>
      </c>
      <c r="AN96">
        <v>0</v>
      </c>
      <c r="AO96">
        <v>0</v>
      </c>
      <c r="AP96">
        <v>8.66</v>
      </c>
      <c r="AQ96">
        <v>8.66</v>
      </c>
      <c r="AR96">
        <v>91.49</v>
      </c>
      <c r="AS96">
        <v>0</v>
      </c>
      <c r="AT96">
        <v>0</v>
      </c>
    </row>
    <row r="97" spans="1:133">
      <c r="G97" t="s">
        <v>139</v>
      </c>
      <c r="H97" s="74">
        <v>0.43</v>
      </c>
      <c r="I97" s="47">
        <v>0</v>
      </c>
      <c r="J97" s="47">
        <v>1.84</v>
      </c>
      <c r="K97" s="47">
        <v>124.08</v>
      </c>
      <c r="L97" s="47">
        <v>17.310000000000002</v>
      </c>
      <c r="M97" s="75">
        <v>0</v>
      </c>
      <c r="N97" s="74">
        <v>178.03999999999996</v>
      </c>
      <c r="O97" s="47">
        <v>415.17999999999995</v>
      </c>
      <c r="P97" s="47">
        <v>0</v>
      </c>
      <c r="Q97" s="47">
        <v>0</v>
      </c>
      <c r="R97" s="47">
        <v>0</v>
      </c>
      <c r="S97" s="75">
        <v>0</v>
      </c>
      <c r="W97">
        <v>0</v>
      </c>
      <c r="X97">
        <v>25.97</v>
      </c>
      <c r="Y97">
        <v>2.89</v>
      </c>
      <c r="Z97">
        <v>0</v>
      </c>
      <c r="AA97">
        <v>1.84</v>
      </c>
      <c r="AB97">
        <v>38.47</v>
      </c>
      <c r="AC97">
        <v>0.43</v>
      </c>
      <c r="AD97">
        <v>28.85</v>
      </c>
      <c r="AE97">
        <v>240.42</v>
      </c>
      <c r="AF97">
        <v>5.77</v>
      </c>
      <c r="AG97">
        <v>48.08</v>
      </c>
      <c r="AH97">
        <v>7.69</v>
      </c>
      <c r="AI97">
        <v>0.96</v>
      </c>
      <c r="AJ97">
        <v>144.26</v>
      </c>
      <c r="AK97">
        <v>25.97</v>
      </c>
      <c r="AL97">
        <v>25.97</v>
      </c>
      <c r="AM97">
        <v>30.5</v>
      </c>
      <c r="AN97">
        <v>0</v>
      </c>
      <c r="AO97">
        <v>0</v>
      </c>
      <c r="AP97">
        <v>8.66</v>
      </c>
      <c r="AQ97">
        <v>8.66</v>
      </c>
      <c r="AR97">
        <v>91.49</v>
      </c>
      <c r="AS97">
        <v>0</v>
      </c>
      <c r="AT97">
        <v>0</v>
      </c>
    </row>
    <row r="98" spans="1:133">
      <c r="G98" t="s">
        <v>140</v>
      </c>
      <c r="H98" s="74">
        <v>0.43</v>
      </c>
      <c r="I98" s="47">
        <v>0</v>
      </c>
      <c r="J98" s="47">
        <v>1.84</v>
      </c>
      <c r="K98" s="47">
        <v>124.08</v>
      </c>
      <c r="L98" s="47">
        <v>17.310000000000002</v>
      </c>
      <c r="M98" s="75">
        <v>0</v>
      </c>
      <c r="N98" s="74">
        <v>178.03999999999996</v>
      </c>
      <c r="O98" s="47">
        <v>415.17999999999995</v>
      </c>
      <c r="P98" s="47">
        <v>0</v>
      </c>
      <c r="Q98" s="47">
        <v>0</v>
      </c>
      <c r="R98" s="47">
        <v>0</v>
      </c>
      <c r="S98" s="75">
        <v>0</v>
      </c>
      <c r="W98">
        <v>0</v>
      </c>
      <c r="X98">
        <v>25.97</v>
      </c>
      <c r="Y98">
        <v>2.89</v>
      </c>
      <c r="Z98">
        <v>0</v>
      </c>
      <c r="AA98">
        <v>1.84</v>
      </c>
      <c r="AB98">
        <v>38.47</v>
      </c>
      <c r="AC98">
        <v>0.43</v>
      </c>
      <c r="AD98">
        <v>28.85</v>
      </c>
      <c r="AE98">
        <v>240.42</v>
      </c>
      <c r="AF98">
        <v>5.77</v>
      </c>
      <c r="AG98">
        <v>48.08</v>
      </c>
      <c r="AH98">
        <v>7.69</v>
      </c>
      <c r="AI98">
        <v>0.96</v>
      </c>
      <c r="AJ98">
        <v>144.26</v>
      </c>
      <c r="AK98">
        <v>25.97</v>
      </c>
      <c r="AL98">
        <v>25.97</v>
      </c>
      <c r="AM98">
        <v>30.5</v>
      </c>
      <c r="AN98">
        <v>0</v>
      </c>
      <c r="AO98">
        <v>0</v>
      </c>
      <c r="AP98">
        <v>8.66</v>
      </c>
      <c r="AQ98">
        <v>8.66</v>
      </c>
      <c r="AR98">
        <v>91.49</v>
      </c>
      <c r="AS98">
        <v>0</v>
      </c>
      <c r="AT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1.3610000000000001E-2</v>
      </c>
      <c r="I99" s="70">
        <f t="shared" ref="I99:BU99" si="1">SUM(I3:I98)/4000</f>
        <v>0</v>
      </c>
      <c r="J99" s="70">
        <f t="shared" si="1"/>
        <v>4.527999999999998E-2</v>
      </c>
      <c r="K99" s="70">
        <f t="shared" si="1"/>
        <v>3.5820724999999984</v>
      </c>
      <c r="L99" s="70">
        <f t="shared" si="1"/>
        <v>0.52803999999999984</v>
      </c>
      <c r="M99" s="70">
        <f t="shared" si="1"/>
        <v>0</v>
      </c>
      <c r="N99" s="69">
        <f t="shared" si="1"/>
        <v>1.2512200000000004</v>
      </c>
      <c r="O99" s="70">
        <f t="shared" si="1"/>
        <v>4.9564400000000051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4.1360000000000001E-2</v>
      </c>
      <c r="X99">
        <f t="shared" si="1"/>
        <v>0.71123999999999976</v>
      </c>
      <c r="Y99">
        <f t="shared" si="1"/>
        <v>7.9919999999999991E-2</v>
      </c>
      <c r="Z99">
        <f t="shared" si="1"/>
        <v>8.6700000000000006E-3</v>
      </c>
      <c r="AA99">
        <f t="shared" si="1"/>
        <v>4.527999999999998E-2</v>
      </c>
      <c r="AB99">
        <f t="shared" si="1"/>
        <v>0.23082000000000011</v>
      </c>
      <c r="AC99">
        <f t="shared" si="1"/>
        <v>1.3610000000000001E-2</v>
      </c>
      <c r="AD99">
        <f t="shared" si="1"/>
        <v>0.61161999999999894</v>
      </c>
      <c r="AE99">
        <f t="shared" si="1"/>
        <v>1.2502000000000002</v>
      </c>
      <c r="AF99">
        <f t="shared" si="1"/>
        <v>0.13847999999999983</v>
      </c>
      <c r="AG99">
        <f t="shared" si="1"/>
        <v>0.28848000000000001</v>
      </c>
      <c r="AH99">
        <f t="shared" si="1"/>
        <v>0.20478000000000054</v>
      </c>
      <c r="AI99">
        <f t="shared" si="1"/>
        <v>5.4829999999999997E-2</v>
      </c>
      <c r="AJ99">
        <f t="shared" si="1"/>
        <v>3.4622400000000044</v>
      </c>
      <c r="AK99">
        <f t="shared" si="1"/>
        <v>0.71123999999999976</v>
      </c>
      <c r="AL99">
        <f t="shared" si="1"/>
        <v>0.71123999999999976</v>
      </c>
      <c r="AM99">
        <f t="shared" si="1"/>
        <v>0.24399999999999999</v>
      </c>
      <c r="AN99">
        <f t="shared" si="1"/>
        <v>0</v>
      </c>
      <c r="AO99">
        <f t="shared" si="1"/>
        <v>0</v>
      </c>
      <c r="AP99">
        <f t="shared" si="1"/>
        <v>0.21887999999999994</v>
      </c>
      <c r="AQ99">
        <f t="shared" si="1"/>
        <v>0.21887999999999994</v>
      </c>
      <c r="AR99">
        <f t="shared" si="1"/>
        <v>0.73191999999999946</v>
      </c>
      <c r="AS99">
        <f t="shared" si="1"/>
        <v>0.23494999999999999</v>
      </c>
      <c r="AT99">
        <f t="shared" si="1"/>
        <v>0.16402250000000004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558</v>
      </c>
      <c r="X100" t="s">
        <v>570</v>
      </c>
      <c r="Y100" t="s">
        <v>549</v>
      </c>
      <c r="Z100" t="s">
        <v>550</v>
      </c>
      <c r="AA100" t="s">
        <v>572</v>
      </c>
      <c r="AB100" t="s">
        <v>552</v>
      </c>
      <c r="AC100" t="s">
        <v>554</v>
      </c>
      <c r="AD100" t="s">
        <v>556</v>
      </c>
      <c r="AE100" t="s">
        <v>580</v>
      </c>
      <c r="AF100" t="s">
        <v>560</v>
      </c>
      <c r="AG100" t="s">
        <v>583</v>
      </c>
      <c r="AH100" t="s">
        <v>562</v>
      </c>
      <c r="AI100" t="s">
        <v>564</v>
      </c>
      <c r="AJ100" t="s">
        <v>586</v>
      </c>
      <c r="AK100" t="s">
        <v>566</v>
      </c>
      <c r="AL100" t="s">
        <v>577</v>
      </c>
      <c r="AM100" t="s">
        <v>578</v>
      </c>
      <c r="AN100" t="s">
        <v>582</v>
      </c>
      <c r="AO100" t="s">
        <v>584</v>
      </c>
      <c r="AP100" t="s">
        <v>568</v>
      </c>
      <c r="AQ100" t="s">
        <v>574</v>
      </c>
      <c r="AR100" t="s">
        <v>576</v>
      </c>
      <c r="AS100" t="s">
        <v>547</v>
      </c>
      <c r="AT100" t="s">
        <v>545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45637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T78" activePane="bottomRight" state="frozen"/>
      <selection sqref="A1:D35"/>
      <selection pane="topRight" sqref="A1:D35"/>
      <selection pane="bottomLeft" sqref="A1:D35"/>
      <selection pane="bottomRight" activeCell="W99" sqref="W99:AB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6</v>
      </c>
      <c r="U1" s="225" t="s">
        <v>317</v>
      </c>
      <c r="V1" s="226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45637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590</v>
      </c>
      <c r="Z2" t="s">
        <v>333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29.82</v>
      </c>
      <c r="I3" s="54">
        <v>0</v>
      </c>
      <c r="J3" s="54">
        <v>0</v>
      </c>
      <c r="K3" s="54">
        <v>0</v>
      </c>
      <c r="L3" s="54">
        <v>2.4</v>
      </c>
      <c r="M3" s="73">
        <v>0</v>
      </c>
      <c r="N3" s="72">
        <v>0</v>
      </c>
      <c r="O3" s="54">
        <v>0</v>
      </c>
      <c r="P3" s="54">
        <v>-55</v>
      </c>
      <c r="Q3" s="54">
        <v>0</v>
      </c>
      <c r="R3" s="54">
        <v>0</v>
      </c>
      <c r="S3" s="73">
        <v>0</v>
      </c>
      <c r="T3" t="s">
        <v>590</v>
      </c>
      <c r="U3" s="74">
        <v>-56.8</v>
      </c>
      <c r="V3" s="75">
        <v>32.22</v>
      </c>
      <c r="W3">
        <v>29.82</v>
      </c>
      <c r="X3">
        <v>0</v>
      </c>
      <c r="Y3">
        <v>-1.8</v>
      </c>
      <c r="Z3">
        <v>2.4</v>
      </c>
      <c r="AA3">
        <v>0</v>
      </c>
      <c r="AB3">
        <v>-55</v>
      </c>
    </row>
    <row r="4" spans="1:28">
      <c r="A4" s="113" t="s">
        <v>536</v>
      </c>
      <c r="B4" t="s">
        <v>257</v>
      </c>
      <c r="D4" t="s">
        <v>437</v>
      </c>
      <c r="F4" t="s">
        <v>436</v>
      </c>
      <c r="G4" t="s">
        <v>46</v>
      </c>
      <c r="H4" s="74">
        <v>10.58</v>
      </c>
      <c r="I4" s="47">
        <v>0</v>
      </c>
      <c r="J4" s="47">
        <v>0</v>
      </c>
      <c r="K4" s="47">
        <v>0</v>
      </c>
      <c r="L4" s="47">
        <v>2.02</v>
      </c>
      <c r="M4" s="75">
        <v>0</v>
      </c>
      <c r="N4" s="74">
        <v>0</v>
      </c>
      <c r="O4" s="47">
        <v>0</v>
      </c>
      <c r="P4" s="47">
        <v>-60</v>
      </c>
      <c r="Q4" s="47">
        <v>0</v>
      </c>
      <c r="R4" s="47">
        <v>0</v>
      </c>
      <c r="S4" s="75">
        <v>0</v>
      </c>
      <c r="T4" t="s">
        <v>590</v>
      </c>
      <c r="U4" s="74">
        <v>-61.8</v>
      </c>
      <c r="V4" s="75">
        <v>12.6</v>
      </c>
      <c r="W4">
        <v>10.58</v>
      </c>
      <c r="X4">
        <v>0</v>
      </c>
      <c r="Y4">
        <v>-1.8</v>
      </c>
      <c r="Z4">
        <v>2.02</v>
      </c>
      <c r="AA4">
        <v>0</v>
      </c>
      <c r="AB4">
        <v>-60</v>
      </c>
    </row>
    <row r="5" spans="1:28">
      <c r="A5" s="113" t="s">
        <v>537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1.83</v>
      </c>
      <c r="M5" s="75">
        <v>0</v>
      </c>
      <c r="N5" s="74">
        <v>-16</v>
      </c>
      <c r="O5" s="47">
        <v>0</v>
      </c>
      <c r="P5" s="47">
        <v>-40</v>
      </c>
      <c r="Q5" s="47">
        <v>0</v>
      </c>
      <c r="R5" s="47">
        <v>0</v>
      </c>
      <c r="S5" s="75">
        <v>0</v>
      </c>
      <c r="T5" t="s">
        <v>590</v>
      </c>
      <c r="U5" s="74">
        <v>-57.8</v>
      </c>
      <c r="V5" s="75">
        <v>1.83</v>
      </c>
      <c r="W5">
        <v>-16</v>
      </c>
      <c r="X5">
        <v>0</v>
      </c>
      <c r="Y5">
        <v>-1.8</v>
      </c>
      <c r="Z5">
        <v>1.83</v>
      </c>
      <c r="AA5">
        <v>0</v>
      </c>
      <c r="AB5">
        <v>-40</v>
      </c>
    </row>
    <row r="6" spans="1:28">
      <c r="A6" t="s">
        <v>538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1.73</v>
      </c>
      <c r="M6" s="75">
        <v>0</v>
      </c>
      <c r="N6" s="74">
        <v>-22</v>
      </c>
      <c r="O6" s="47">
        <v>0</v>
      </c>
      <c r="P6" s="47">
        <v>-40</v>
      </c>
      <c r="Q6" s="47">
        <v>0</v>
      </c>
      <c r="R6" s="47">
        <v>0</v>
      </c>
      <c r="S6" s="75">
        <v>0</v>
      </c>
      <c r="U6" s="74">
        <v>-63.8</v>
      </c>
      <c r="V6" s="75">
        <v>1.73</v>
      </c>
      <c r="W6">
        <v>-22</v>
      </c>
      <c r="X6">
        <v>0</v>
      </c>
      <c r="Y6">
        <v>-1.8</v>
      </c>
      <c r="Z6">
        <v>1.73</v>
      </c>
      <c r="AA6">
        <v>0</v>
      </c>
      <c r="AB6">
        <v>-40</v>
      </c>
    </row>
    <row r="7" spans="1:28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1.63</v>
      </c>
      <c r="M7" s="75">
        <v>0</v>
      </c>
      <c r="N7" s="74">
        <v>0</v>
      </c>
      <c r="O7" s="47">
        <v>0</v>
      </c>
      <c r="P7" s="47">
        <v>-40</v>
      </c>
      <c r="Q7" s="47">
        <v>0</v>
      </c>
      <c r="R7" s="47">
        <v>0</v>
      </c>
      <c r="S7" s="75">
        <v>0</v>
      </c>
      <c r="U7" s="74">
        <v>-41.8</v>
      </c>
      <c r="V7" s="75">
        <v>1.63</v>
      </c>
      <c r="W7">
        <v>0</v>
      </c>
      <c r="X7">
        <v>0</v>
      </c>
      <c r="Y7">
        <v>-1.8</v>
      </c>
      <c r="Z7">
        <v>1.63</v>
      </c>
      <c r="AA7">
        <v>0</v>
      </c>
      <c r="AB7">
        <v>-40</v>
      </c>
    </row>
    <row r="8" spans="1:28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1.54</v>
      </c>
      <c r="M8" s="75">
        <v>0</v>
      </c>
      <c r="N8" s="74">
        <v>0</v>
      </c>
      <c r="O8" s="47">
        <v>0</v>
      </c>
      <c r="P8" s="47">
        <v>-40</v>
      </c>
      <c r="Q8" s="47">
        <v>0</v>
      </c>
      <c r="R8" s="47">
        <v>0</v>
      </c>
      <c r="S8" s="75">
        <v>0</v>
      </c>
      <c r="U8" s="74">
        <v>-41.8</v>
      </c>
      <c r="V8" s="75">
        <v>1.54</v>
      </c>
      <c r="W8">
        <v>0</v>
      </c>
      <c r="X8">
        <v>0</v>
      </c>
      <c r="Y8">
        <v>-1.8</v>
      </c>
      <c r="Z8">
        <v>1.54</v>
      </c>
      <c r="AA8">
        <v>0</v>
      </c>
      <c r="AB8">
        <v>-40</v>
      </c>
    </row>
    <row r="9" spans="1:28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1.44</v>
      </c>
      <c r="M9" s="75">
        <v>0</v>
      </c>
      <c r="N9" s="74">
        <v>0</v>
      </c>
      <c r="O9" s="47">
        <v>0</v>
      </c>
      <c r="P9" s="47">
        <v>-50</v>
      </c>
      <c r="Q9" s="47">
        <v>0</v>
      </c>
      <c r="R9" s="47">
        <v>0</v>
      </c>
      <c r="S9" s="75">
        <v>0</v>
      </c>
      <c r="U9" s="74">
        <v>-51.8</v>
      </c>
      <c r="V9" s="75">
        <v>1.44</v>
      </c>
      <c r="W9">
        <v>0</v>
      </c>
      <c r="X9">
        <v>0</v>
      </c>
      <c r="Y9">
        <v>-1.8</v>
      </c>
      <c r="Z9">
        <v>1.44</v>
      </c>
      <c r="AA9">
        <v>0</v>
      </c>
      <c r="AB9">
        <v>-50</v>
      </c>
    </row>
    <row r="10" spans="1:28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1.35</v>
      </c>
      <c r="M10" s="75">
        <v>0</v>
      </c>
      <c r="N10" s="74">
        <v>0</v>
      </c>
      <c r="O10" s="47">
        <v>0</v>
      </c>
      <c r="P10" s="47">
        <v>-55</v>
      </c>
      <c r="Q10" s="47">
        <v>0</v>
      </c>
      <c r="R10" s="47">
        <v>0</v>
      </c>
      <c r="S10" s="75">
        <v>0</v>
      </c>
      <c r="U10" s="74">
        <v>-56.8</v>
      </c>
      <c r="V10" s="75">
        <v>1.35</v>
      </c>
      <c r="W10">
        <v>0</v>
      </c>
      <c r="X10">
        <v>0</v>
      </c>
      <c r="Y10">
        <v>-1.8</v>
      </c>
      <c r="Z10">
        <v>1.35</v>
      </c>
      <c r="AA10">
        <v>0</v>
      </c>
      <c r="AB10">
        <v>-55</v>
      </c>
    </row>
    <row r="11" spans="1:28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1.1499999999999999</v>
      </c>
      <c r="M11" s="75">
        <v>0</v>
      </c>
      <c r="N11" s="74">
        <v>0</v>
      </c>
      <c r="O11" s="47">
        <v>0</v>
      </c>
      <c r="P11" s="47">
        <v>-58</v>
      </c>
      <c r="Q11" s="47">
        <v>0</v>
      </c>
      <c r="R11" s="47">
        <v>0</v>
      </c>
      <c r="S11" s="75">
        <v>0</v>
      </c>
      <c r="U11" s="74">
        <v>-59.8</v>
      </c>
      <c r="V11" s="75">
        <v>1.1499999999999999</v>
      </c>
      <c r="W11">
        <v>0</v>
      </c>
      <c r="X11">
        <v>0</v>
      </c>
      <c r="Y11">
        <v>-1.8</v>
      </c>
      <c r="Z11">
        <v>1.1499999999999999</v>
      </c>
      <c r="AA11">
        <v>0</v>
      </c>
      <c r="AB11">
        <v>-58</v>
      </c>
    </row>
    <row r="12" spans="1:28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1.06</v>
      </c>
      <c r="M12" s="75">
        <v>0</v>
      </c>
      <c r="N12" s="74">
        <v>0</v>
      </c>
      <c r="O12" s="47">
        <v>0</v>
      </c>
      <c r="P12" s="47">
        <v>-58</v>
      </c>
      <c r="Q12" s="47">
        <v>0</v>
      </c>
      <c r="R12" s="47">
        <v>0</v>
      </c>
      <c r="S12" s="75">
        <v>0</v>
      </c>
      <c r="U12" s="74">
        <v>-59.8</v>
      </c>
      <c r="V12" s="75">
        <v>1.06</v>
      </c>
      <c r="W12">
        <v>0</v>
      </c>
      <c r="X12">
        <v>0</v>
      </c>
      <c r="Y12">
        <v>-1.8</v>
      </c>
      <c r="Z12">
        <v>1.06</v>
      </c>
      <c r="AA12">
        <v>0</v>
      </c>
      <c r="AB12">
        <v>-58</v>
      </c>
    </row>
    <row r="13" spans="1:28">
      <c r="G13" t="s">
        <v>55</v>
      </c>
      <c r="H13" s="74">
        <v>54.82</v>
      </c>
      <c r="I13" s="47">
        <v>0</v>
      </c>
      <c r="J13" s="47">
        <v>0</v>
      </c>
      <c r="K13" s="47">
        <v>0</v>
      </c>
      <c r="L13" s="47">
        <v>0.96</v>
      </c>
      <c r="M13" s="75">
        <v>0</v>
      </c>
      <c r="N13" s="74">
        <v>0</v>
      </c>
      <c r="O13" s="47">
        <v>0</v>
      </c>
      <c r="P13" s="47">
        <v>-50</v>
      </c>
      <c r="Q13" s="47">
        <v>0</v>
      </c>
      <c r="R13" s="47">
        <v>0</v>
      </c>
      <c r="S13" s="75">
        <v>0</v>
      </c>
      <c r="U13" s="74">
        <v>-51.8</v>
      </c>
      <c r="V13" s="75">
        <v>55.78</v>
      </c>
      <c r="W13">
        <v>54.82</v>
      </c>
      <c r="X13">
        <v>0</v>
      </c>
      <c r="Y13">
        <v>-1.8</v>
      </c>
      <c r="Z13">
        <v>0.96</v>
      </c>
      <c r="AA13">
        <v>0</v>
      </c>
      <c r="AB13">
        <v>-50</v>
      </c>
    </row>
    <row r="14" spans="1:28">
      <c r="G14" t="s">
        <v>56</v>
      </c>
      <c r="H14" s="74">
        <v>52.89</v>
      </c>
      <c r="I14" s="47">
        <v>0</v>
      </c>
      <c r="J14" s="47">
        <v>0</v>
      </c>
      <c r="K14" s="47">
        <v>0</v>
      </c>
      <c r="L14" s="47">
        <v>0.77</v>
      </c>
      <c r="M14" s="75">
        <v>0</v>
      </c>
      <c r="N14" s="74">
        <v>0</v>
      </c>
      <c r="O14" s="47">
        <v>0</v>
      </c>
      <c r="P14" s="47">
        <v>-50</v>
      </c>
      <c r="Q14" s="47">
        <v>0</v>
      </c>
      <c r="R14" s="47">
        <v>0</v>
      </c>
      <c r="S14" s="75">
        <v>0</v>
      </c>
      <c r="U14" s="74">
        <v>-51.8</v>
      </c>
      <c r="V14" s="75">
        <v>53.66</v>
      </c>
      <c r="W14">
        <v>52.89</v>
      </c>
      <c r="X14">
        <v>0</v>
      </c>
      <c r="Y14">
        <v>-1.8</v>
      </c>
      <c r="Z14">
        <v>0.77</v>
      </c>
      <c r="AA14">
        <v>0</v>
      </c>
      <c r="AB14">
        <v>-50</v>
      </c>
    </row>
    <row r="15" spans="1:28">
      <c r="G15" t="s">
        <v>57</v>
      </c>
      <c r="H15" s="74">
        <v>25.01</v>
      </c>
      <c r="I15" s="47">
        <v>0</v>
      </c>
      <c r="J15" s="47">
        <v>0</v>
      </c>
      <c r="K15" s="47">
        <v>0</v>
      </c>
      <c r="L15" s="47">
        <v>0.67</v>
      </c>
      <c r="M15" s="75">
        <v>0</v>
      </c>
      <c r="N15" s="74">
        <v>0</v>
      </c>
      <c r="O15" s="47">
        <v>0</v>
      </c>
      <c r="P15" s="47">
        <v>-90</v>
      </c>
      <c r="Q15" s="47">
        <v>0</v>
      </c>
      <c r="R15" s="47">
        <v>0</v>
      </c>
      <c r="S15" s="75">
        <v>0</v>
      </c>
      <c r="U15" s="74">
        <v>-91.8</v>
      </c>
      <c r="V15" s="75">
        <v>25.68</v>
      </c>
      <c r="W15">
        <v>25.01</v>
      </c>
      <c r="X15">
        <v>0</v>
      </c>
      <c r="Y15">
        <v>-1.8</v>
      </c>
      <c r="Z15">
        <v>0.67</v>
      </c>
      <c r="AA15">
        <v>0</v>
      </c>
      <c r="AB15">
        <v>-90</v>
      </c>
    </row>
    <row r="16" spans="1:28">
      <c r="G16" t="s">
        <v>58</v>
      </c>
      <c r="H16" s="74">
        <v>24.04</v>
      </c>
      <c r="I16" s="47">
        <v>0</v>
      </c>
      <c r="J16" s="47">
        <v>0</v>
      </c>
      <c r="K16" s="47">
        <v>0</v>
      </c>
      <c r="L16" s="47">
        <v>0.57999999999999996</v>
      </c>
      <c r="M16" s="75">
        <v>0</v>
      </c>
      <c r="N16" s="74">
        <v>0</v>
      </c>
      <c r="O16" s="47">
        <v>0</v>
      </c>
      <c r="P16" s="47">
        <v>-90</v>
      </c>
      <c r="Q16" s="47">
        <v>0</v>
      </c>
      <c r="R16" s="47">
        <v>0</v>
      </c>
      <c r="S16" s="75">
        <v>0</v>
      </c>
      <c r="U16" s="74">
        <v>-91.8</v>
      </c>
      <c r="V16" s="75">
        <v>24.62</v>
      </c>
      <c r="W16">
        <v>24.04</v>
      </c>
      <c r="X16">
        <v>0</v>
      </c>
      <c r="Y16">
        <v>-1.8</v>
      </c>
      <c r="Z16">
        <v>0.57999999999999996</v>
      </c>
      <c r="AA16">
        <v>0</v>
      </c>
      <c r="AB16">
        <v>-90</v>
      </c>
    </row>
    <row r="17" spans="7:28">
      <c r="G17" t="s">
        <v>59</v>
      </c>
      <c r="H17" s="74">
        <v>32.700000000000003</v>
      </c>
      <c r="I17" s="47">
        <v>0</v>
      </c>
      <c r="J17" s="47">
        <v>0</v>
      </c>
      <c r="K17" s="47">
        <v>0</v>
      </c>
      <c r="L17" s="47">
        <v>0.48</v>
      </c>
      <c r="M17" s="75">
        <v>0</v>
      </c>
      <c r="N17" s="74">
        <v>0</v>
      </c>
      <c r="O17" s="47">
        <v>0</v>
      </c>
      <c r="P17" s="47">
        <v>-90</v>
      </c>
      <c r="Q17" s="47">
        <v>0</v>
      </c>
      <c r="R17" s="47">
        <v>0</v>
      </c>
      <c r="S17" s="75">
        <v>0</v>
      </c>
      <c r="U17" s="74">
        <v>-91.8</v>
      </c>
      <c r="V17" s="75">
        <v>33.18</v>
      </c>
      <c r="W17">
        <v>32.700000000000003</v>
      </c>
      <c r="X17">
        <v>0</v>
      </c>
      <c r="Y17">
        <v>-1.8</v>
      </c>
      <c r="Z17">
        <v>0.48</v>
      </c>
      <c r="AA17">
        <v>0</v>
      </c>
      <c r="AB17">
        <v>-90</v>
      </c>
    </row>
    <row r="18" spans="7:28">
      <c r="G18" t="s">
        <v>60</v>
      </c>
      <c r="H18" s="74">
        <v>32.700000000000003</v>
      </c>
      <c r="I18" s="47">
        <v>0</v>
      </c>
      <c r="J18" s="47">
        <v>0</v>
      </c>
      <c r="K18" s="47">
        <v>0</v>
      </c>
      <c r="L18" s="47">
        <v>0.96</v>
      </c>
      <c r="M18" s="75">
        <v>0</v>
      </c>
      <c r="N18" s="74">
        <v>0</v>
      </c>
      <c r="O18" s="47">
        <v>0</v>
      </c>
      <c r="P18" s="47">
        <v>-90</v>
      </c>
      <c r="Q18" s="47">
        <v>0</v>
      </c>
      <c r="R18" s="47">
        <v>0</v>
      </c>
      <c r="S18" s="75">
        <v>0</v>
      </c>
      <c r="U18" s="74">
        <v>-91.8</v>
      </c>
      <c r="V18" s="75">
        <v>33.659999999999997</v>
      </c>
      <c r="W18">
        <v>32.700000000000003</v>
      </c>
      <c r="X18">
        <v>0</v>
      </c>
      <c r="Y18">
        <v>-1.8</v>
      </c>
      <c r="Z18">
        <v>0.96</v>
      </c>
      <c r="AA18">
        <v>0</v>
      </c>
      <c r="AB18">
        <v>-90</v>
      </c>
    </row>
    <row r="19" spans="7:28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1.54</v>
      </c>
      <c r="M19" s="75">
        <v>0</v>
      </c>
      <c r="N19" s="74">
        <v>-21</v>
      </c>
      <c r="O19" s="47">
        <v>0</v>
      </c>
      <c r="P19" s="47">
        <v>-90</v>
      </c>
      <c r="Q19" s="47">
        <v>0</v>
      </c>
      <c r="R19" s="47">
        <v>0</v>
      </c>
      <c r="S19" s="75">
        <v>0</v>
      </c>
      <c r="U19" s="74">
        <v>-112.8</v>
      </c>
      <c r="V19" s="75">
        <v>1.54</v>
      </c>
      <c r="W19">
        <v>-21</v>
      </c>
      <c r="X19">
        <v>0</v>
      </c>
      <c r="Y19">
        <v>-1.8</v>
      </c>
      <c r="Z19">
        <v>1.54</v>
      </c>
      <c r="AA19">
        <v>0</v>
      </c>
      <c r="AB19">
        <v>-90</v>
      </c>
    </row>
    <row r="20" spans="7:28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2.89</v>
      </c>
      <c r="M20" s="75">
        <v>0</v>
      </c>
      <c r="N20" s="74">
        <v>-17</v>
      </c>
      <c r="O20" s="47">
        <v>0</v>
      </c>
      <c r="P20" s="47">
        <v>-90</v>
      </c>
      <c r="Q20" s="47">
        <v>0</v>
      </c>
      <c r="R20" s="47">
        <v>0</v>
      </c>
      <c r="S20" s="75">
        <v>0</v>
      </c>
      <c r="U20" s="74">
        <v>-108.8</v>
      </c>
      <c r="V20" s="75">
        <v>2.89</v>
      </c>
      <c r="W20">
        <v>-17</v>
      </c>
      <c r="X20">
        <v>0</v>
      </c>
      <c r="Y20">
        <v>-1.8</v>
      </c>
      <c r="Z20">
        <v>2.89</v>
      </c>
      <c r="AA20">
        <v>0</v>
      </c>
      <c r="AB20">
        <v>-90</v>
      </c>
    </row>
    <row r="21" spans="7:28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5</v>
      </c>
      <c r="M21" s="75">
        <v>0</v>
      </c>
      <c r="N21" s="74">
        <v>0</v>
      </c>
      <c r="O21" s="47">
        <v>-9</v>
      </c>
      <c r="P21" s="47">
        <v>-95</v>
      </c>
      <c r="Q21" s="47">
        <v>0</v>
      </c>
      <c r="R21" s="47">
        <v>0</v>
      </c>
      <c r="S21" s="75">
        <v>0</v>
      </c>
      <c r="U21" s="74">
        <v>-105.8</v>
      </c>
      <c r="V21" s="75">
        <v>5</v>
      </c>
      <c r="W21">
        <v>0</v>
      </c>
      <c r="X21">
        <v>-9</v>
      </c>
      <c r="Y21">
        <v>-1.8</v>
      </c>
      <c r="Z21">
        <v>5</v>
      </c>
      <c r="AA21">
        <v>0</v>
      </c>
      <c r="AB21">
        <v>-95</v>
      </c>
    </row>
    <row r="22" spans="7:28">
      <c r="G22" t="s">
        <v>64</v>
      </c>
      <c r="H22" s="74">
        <v>26.92</v>
      </c>
      <c r="I22" s="47">
        <v>0</v>
      </c>
      <c r="J22" s="47">
        <v>0</v>
      </c>
      <c r="K22" s="47">
        <v>0</v>
      </c>
      <c r="L22" s="47">
        <v>7.12</v>
      </c>
      <c r="M22" s="75">
        <v>0</v>
      </c>
      <c r="N22" s="74">
        <v>0</v>
      </c>
      <c r="O22" s="47">
        <v>-6</v>
      </c>
      <c r="P22" s="47">
        <v>-95</v>
      </c>
      <c r="Q22" s="47">
        <v>0</v>
      </c>
      <c r="R22" s="47">
        <v>0</v>
      </c>
      <c r="S22" s="75">
        <v>0</v>
      </c>
      <c r="U22" s="74">
        <v>-102.8</v>
      </c>
      <c r="V22" s="75">
        <v>34.04</v>
      </c>
      <c r="W22">
        <v>26.92</v>
      </c>
      <c r="X22">
        <v>-6</v>
      </c>
      <c r="Y22">
        <v>-1.8</v>
      </c>
      <c r="Z22">
        <v>7.12</v>
      </c>
      <c r="AA22">
        <v>0</v>
      </c>
      <c r="AB22">
        <v>-95</v>
      </c>
    </row>
    <row r="23" spans="7:28">
      <c r="G23" t="s">
        <v>65</v>
      </c>
      <c r="H23" s="74">
        <v>24.04</v>
      </c>
      <c r="I23" s="47">
        <v>0</v>
      </c>
      <c r="J23" s="47">
        <v>0</v>
      </c>
      <c r="K23" s="47">
        <v>0</v>
      </c>
      <c r="L23" s="47">
        <v>5.77</v>
      </c>
      <c r="M23" s="75">
        <v>0</v>
      </c>
      <c r="N23" s="74">
        <v>0</v>
      </c>
      <c r="O23" s="47">
        <v>-13</v>
      </c>
      <c r="P23" s="47">
        <v>-85</v>
      </c>
      <c r="Q23" s="47">
        <v>0</v>
      </c>
      <c r="R23" s="47">
        <v>0</v>
      </c>
      <c r="S23" s="75">
        <v>0</v>
      </c>
      <c r="U23" s="74">
        <v>-99.8</v>
      </c>
      <c r="V23" s="75">
        <v>29.81</v>
      </c>
      <c r="W23">
        <v>24.04</v>
      </c>
      <c r="X23">
        <v>-13</v>
      </c>
      <c r="Y23">
        <v>-1.8</v>
      </c>
      <c r="Z23">
        <v>5.77</v>
      </c>
      <c r="AA23">
        <v>0</v>
      </c>
      <c r="AB23">
        <v>-85</v>
      </c>
    </row>
    <row r="24" spans="7:28">
      <c r="G24" t="s">
        <v>66</v>
      </c>
      <c r="H24" s="74">
        <v>21.16</v>
      </c>
      <c r="I24" s="47">
        <v>0</v>
      </c>
      <c r="J24" s="47">
        <v>0</v>
      </c>
      <c r="K24" s="47">
        <v>0</v>
      </c>
      <c r="L24" s="47">
        <v>7.21</v>
      </c>
      <c r="M24" s="75">
        <v>0</v>
      </c>
      <c r="N24" s="74">
        <v>0</v>
      </c>
      <c r="O24" s="47">
        <v>-16</v>
      </c>
      <c r="P24" s="47">
        <v>-75</v>
      </c>
      <c r="Q24" s="47">
        <v>0</v>
      </c>
      <c r="R24" s="47">
        <v>0</v>
      </c>
      <c r="S24" s="75">
        <v>0</v>
      </c>
      <c r="U24" s="74">
        <v>-92.8</v>
      </c>
      <c r="V24" s="75">
        <v>28.37</v>
      </c>
      <c r="W24">
        <v>21.16</v>
      </c>
      <c r="X24">
        <v>-16</v>
      </c>
      <c r="Y24">
        <v>-1.8</v>
      </c>
      <c r="Z24">
        <v>7.21</v>
      </c>
      <c r="AA24">
        <v>0</v>
      </c>
      <c r="AB24">
        <v>-75</v>
      </c>
    </row>
    <row r="25" spans="7:28">
      <c r="G25" t="s">
        <v>67</v>
      </c>
      <c r="H25" s="74">
        <v>19.23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-29</v>
      </c>
      <c r="P25" s="47">
        <v>-20</v>
      </c>
      <c r="Q25" s="47">
        <v>0</v>
      </c>
      <c r="R25" s="47">
        <v>0</v>
      </c>
      <c r="S25" s="75">
        <v>0</v>
      </c>
      <c r="U25" s="74">
        <v>-50.8</v>
      </c>
      <c r="V25" s="75">
        <v>19.23</v>
      </c>
      <c r="W25">
        <v>19.23</v>
      </c>
      <c r="X25">
        <v>-29</v>
      </c>
      <c r="Y25">
        <v>-1.8</v>
      </c>
      <c r="Z25">
        <v>0</v>
      </c>
      <c r="AA25">
        <v>0</v>
      </c>
      <c r="AB25">
        <v>-20</v>
      </c>
    </row>
    <row r="26" spans="7:28">
      <c r="G26" t="s">
        <v>68</v>
      </c>
      <c r="H26" s="74">
        <v>24.04</v>
      </c>
      <c r="I26" s="47">
        <v>0</v>
      </c>
      <c r="J26" s="47">
        <v>0</v>
      </c>
      <c r="K26" s="47">
        <v>0</v>
      </c>
      <c r="L26" s="47">
        <v>0.96</v>
      </c>
      <c r="M26" s="75">
        <v>0</v>
      </c>
      <c r="N26" s="74">
        <v>0</v>
      </c>
      <c r="O26" s="47">
        <v>-28</v>
      </c>
      <c r="P26" s="47">
        <v>-25</v>
      </c>
      <c r="Q26" s="47">
        <v>0</v>
      </c>
      <c r="R26" s="47">
        <v>0</v>
      </c>
      <c r="S26" s="75">
        <v>0</v>
      </c>
      <c r="U26" s="74">
        <v>-54.8</v>
      </c>
      <c r="V26" s="75">
        <v>25</v>
      </c>
      <c r="W26">
        <v>24.04</v>
      </c>
      <c r="X26">
        <v>-28</v>
      </c>
      <c r="Y26">
        <v>-1.8</v>
      </c>
      <c r="Z26">
        <v>0.96</v>
      </c>
      <c r="AA26">
        <v>0</v>
      </c>
      <c r="AB26">
        <v>-25</v>
      </c>
    </row>
    <row r="27" spans="7:28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2.6</v>
      </c>
      <c r="M27" s="75">
        <v>0</v>
      </c>
      <c r="N27" s="74">
        <v>0</v>
      </c>
      <c r="O27" s="47">
        <v>-8</v>
      </c>
      <c r="P27" s="47">
        <v>-100</v>
      </c>
      <c r="Q27" s="47">
        <v>0</v>
      </c>
      <c r="R27" s="47">
        <v>0</v>
      </c>
      <c r="S27" s="75">
        <v>0</v>
      </c>
      <c r="U27" s="74">
        <v>-109.8</v>
      </c>
      <c r="V27" s="75">
        <v>2.6</v>
      </c>
      <c r="W27">
        <v>0</v>
      </c>
      <c r="X27">
        <v>-8</v>
      </c>
      <c r="Y27">
        <v>-1.8</v>
      </c>
      <c r="Z27">
        <v>2.6</v>
      </c>
      <c r="AA27">
        <v>0</v>
      </c>
      <c r="AB27">
        <v>-100</v>
      </c>
    </row>
    <row r="28" spans="7:28">
      <c r="G28" t="s">
        <v>70</v>
      </c>
      <c r="H28" s="74">
        <v>0</v>
      </c>
      <c r="I28" s="47">
        <v>0</v>
      </c>
      <c r="J28" s="47">
        <v>24.04</v>
      </c>
      <c r="K28" s="47">
        <v>0</v>
      </c>
      <c r="L28" s="47">
        <v>5.0999999999999996</v>
      </c>
      <c r="M28" s="75">
        <v>0</v>
      </c>
      <c r="N28" s="74">
        <v>-25</v>
      </c>
      <c r="O28" s="47">
        <v>-10</v>
      </c>
      <c r="P28" s="47">
        <v>0</v>
      </c>
      <c r="Q28" s="47">
        <v>0</v>
      </c>
      <c r="R28" s="47">
        <v>0</v>
      </c>
      <c r="S28" s="75">
        <v>0</v>
      </c>
      <c r="U28" s="74">
        <v>-36.799999999999997</v>
      </c>
      <c r="V28" s="75">
        <v>29.14</v>
      </c>
      <c r="W28">
        <v>-25</v>
      </c>
      <c r="X28">
        <v>-10</v>
      </c>
      <c r="Y28">
        <v>-1.8</v>
      </c>
      <c r="Z28">
        <v>5.0999999999999996</v>
      </c>
      <c r="AA28">
        <v>0</v>
      </c>
      <c r="AB28">
        <v>24.04</v>
      </c>
    </row>
    <row r="29" spans="7:28">
      <c r="G29" t="s">
        <v>71</v>
      </c>
      <c r="H29" s="74">
        <v>52.89</v>
      </c>
      <c r="I29" s="47">
        <v>0</v>
      </c>
      <c r="J29" s="47">
        <v>0</v>
      </c>
      <c r="K29" s="47">
        <v>0</v>
      </c>
      <c r="L29" s="47">
        <v>6.54</v>
      </c>
      <c r="M29" s="75">
        <v>0</v>
      </c>
      <c r="N29" s="74">
        <v>0</v>
      </c>
      <c r="O29" s="47">
        <v>-43</v>
      </c>
      <c r="P29" s="47">
        <v>-80</v>
      </c>
      <c r="Q29" s="47">
        <v>0</v>
      </c>
      <c r="R29" s="47">
        <v>0</v>
      </c>
      <c r="S29" s="75">
        <v>0</v>
      </c>
      <c r="U29" s="74">
        <v>-124.8</v>
      </c>
      <c r="V29" s="75">
        <v>59.43</v>
      </c>
      <c r="W29">
        <v>52.89</v>
      </c>
      <c r="X29">
        <v>-43</v>
      </c>
      <c r="Y29">
        <v>-1.8</v>
      </c>
      <c r="Z29">
        <v>6.54</v>
      </c>
      <c r="AA29">
        <v>0</v>
      </c>
      <c r="AB29">
        <v>-80</v>
      </c>
    </row>
    <row r="30" spans="7:28">
      <c r="G30" t="s">
        <v>72</v>
      </c>
      <c r="H30" s="74">
        <v>41.35</v>
      </c>
      <c r="I30" s="47">
        <v>0</v>
      </c>
      <c r="J30" s="47">
        <v>0</v>
      </c>
      <c r="K30" s="47">
        <v>0</v>
      </c>
      <c r="L30" s="47">
        <v>7.5</v>
      </c>
      <c r="M30" s="75">
        <v>0</v>
      </c>
      <c r="N30" s="74">
        <v>0</v>
      </c>
      <c r="O30" s="47">
        <v>-69</v>
      </c>
      <c r="P30" s="47">
        <v>-65</v>
      </c>
      <c r="Q30" s="47">
        <v>0</v>
      </c>
      <c r="R30" s="47">
        <v>0</v>
      </c>
      <c r="S30" s="75">
        <v>0</v>
      </c>
      <c r="U30" s="74">
        <v>-135.80000000000001</v>
      </c>
      <c r="V30" s="75">
        <v>48.85</v>
      </c>
      <c r="W30">
        <v>41.35</v>
      </c>
      <c r="X30">
        <v>-69</v>
      </c>
      <c r="Y30">
        <v>-1.8</v>
      </c>
      <c r="Z30">
        <v>7.5</v>
      </c>
      <c r="AA30">
        <v>0</v>
      </c>
      <c r="AB30">
        <v>-65</v>
      </c>
    </row>
    <row r="31" spans="7:28">
      <c r="G31" t="s">
        <v>73</v>
      </c>
      <c r="H31" s="74">
        <v>11.54</v>
      </c>
      <c r="I31" s="47">
        <v>0</v>
      </c>
      <c r="J31" s="47">
        <v>0</v>
      </c>
      <c r="K31" s="47">
        <v>0</v>
      </c>
      <c r="L31" s="47">
        <v>8.85</v>
      </c>
      <c r="M31" s="75">
        <v>0</v>
      </c>
      <c r="N31" s="74">
        <v>0</v>
      </c>
      <c r="O31" s="47">
        <v>-65</v>
      </c>
      <c r="P31" s="47">
        <v>-75</v>
      </c>
      <c r="Q31" s="47">
        <v>0</v>
      </c>
      <c r="R31" s="47">
        <v>0</v>
      </c>
      <c r="S31" s="75">
        <v>0</v>
      </c>
      <c r="U31" s="74">
        <v>-141.80000000000001</v>
      </c>
      <c r="V31" s="75">
        <v>20.39</v>
      </c>
      <c r="W31">
        <v>11.54</v>
      </c>
      <c r="X31">
        <v>-65</v>
      </c>
      <c r="Y31">
        <v>-1.8</v>
      </c>
      <c r="Z31">
        <v>8.85</v>
      </c>
      <c r="AA31">
        <v>0</v>
      </c>
      <c r="AB31">
        <v>-75</v>
      </c>
    </row>
    <row r="32" spans="7:28">
      <c r="G32" t="s">
        <v>74</v>
      </c>
      <c r="H32" s="74">
        <v>15.39</v>
      </c>
      <c r="I32" s="47">
        <v>0</v>
      </c>
      <c r="J32" s="47">
        <v>0</v>
      </c>
      <c r="K32" s="47">
        <v>0</v>
      </c>
      <c r="L32" s="47">
        <v>8.75</v>
      </c>
      <c r="M32" s="75">
        <v>0</v>
      </c>
      <c r="N32" s="74">
        <v>0</v>
      </c>
      <c r="O32" s="47">
        <v>-63</v>
      </c>
      <c r="P32" s="47">
        <v>-55</v>
      </c>
      <c r="Q32" s="47">
        <v>0</v>
      </c>
      <c r="R32" s="47">
        <v>0</v>
      </c>
      <c r="S32" s="75">
        <v>0</v>
      </c>
      <c r="U32" s="74">
        <v>-119.8</v>
      </c>
      <c r="V32" s="75">
        <v>24.14</v>
      </c>
      <c r="W32">
        <v>15.39</v>
      </c>
      <c r="X32">
        <v>-63</v>
      </c>
      <c r="Y32">
        <v>-1.8</v>
      </c>
      <c r="Z32">
        <v>8.75</v>
      </c>
      <c r="AA32">
        <v>0</v>
      </c>
      <c r="AB32">
        <v>-55</v>
      </c>
    </row>
    <row r="33" spans="7:28">
      <c r="G33" t="s">
        <v>75</v>
      </c>
      <c r="H33" s="74">
        <v>24.04</v>
      </c>
      <c r="I33" s="47">
        <v>0</v>
      </c>
      <c r="J33" s="47">
        <v>0</v>
      </c>
      <c r="K33" s="47">
        <v>0</v>
      </c>
      <c r="L33" s="47">
        <v>8.56</v>
      </c>
      <c r="M33" s="75">
        <v>0</v>
      </c>
      <c r="N33" s="74">
        <v>0</v>
      </c>
      <c r="O33" s="47">
        <v>-39</v>
      </c>
      <c r="P33" s="47">
        <v>-60</v>
      </c>
      <c r="Q33" s="47">
        <v>0</v>
      </c>
      <c r="R33" s="47">
        <v>0</v>
      </c>
      <c r="S33" s="75">
        <v>0</v>
      </c>
      <c r="U33" s="74">
        <v>-100.8</v>
      </c>
      <c r="V33" s="75">
        <v>32.6</v>
      </c>
      <c r="W33">
        <v>24.04</v>
      </c>
      <c r="X33">
        <v>-39</v>
      </c>
      <c r="Y33">
        <v>-1.8</v>
      </c>
      <c r="Z33">
        <v>8.56</v>
      </c>
      <c r="AA33">
        <v>0</v>
      </c>
      <c r="AB33">
        <v>-60</v>
      </c>
    </row>
    <row r="34" spans="7:28">
      <c r="G34" t="s">
        <v>76</v>
      </c>
      <c r="H34" s="74">
        <v>45.2</v>
      </c>
      <c r="I34" s="47">
        <v>0</v>
      </c>
      <c r="J34" s="47">
        <v>0</v>
      </c>
      <c r="K34" s="47">
        <v>0</v>
      </c>
      <c r="L34" s="47">
        <v>8.4600000000000009</v>
      </c>
      <c r="M34" s="75">
        <v>0</v>
      </c>
      <c r="N34" s="74">
        <v>0</v>
      </c>
      <c r="O34" s="47">
        <v>-41</v>
      </c>
      <c r="P34" s="47">
        <v>-60</v>
      </c>
      <c r="Q34" s="47">
        <v>0</v>
      </c>
      <c r="R34" s="47">
        <v>0</v>
      </c>
      <c r="S34" s="75">
        <v>0</v>
      </c>
      <c r="U34" s="74">
        <v>-102.8</v>
      </c>
      <c r="V34" s="75">
        <v>53.66</v>
      </c>
      <c r="W34">
        <v>45.2</v>
      </c>
      <c r="X34">
        <v>-41</v>
      </c>
      <c r="Y34">
        <v>-1.8</v>
      </c>
      <c r="Z34">
        <v>8.4600000000000009</v>
      </c>
      <c r="AA34">
        <v>0</v>
      </c>
      <c r="AB34">
        <v>-60</v>
      </c>
    </row>
    <row r="35" spans="7:28">
      <c r="G35" t="s">
        <v>77</v>
      </c>
      <c r="H35" s="74">
        <v>38.46</v>
      </c>
      <c r="I35" s="47">
        <v>0</v>
      </c>
      <c r="J35" s="47">
        <v>0</v>
      </c>
      <c r="K35" s="47">
        <v>0</v>
      </c>
      <c r="L35" s="47">
        <v>7.41</v>
      </c>
      <c r="M35" s="75">
        <v>0</v>
      </c>
      <c r="N35" s="74">
        <v>0</v>
      </c>
      <c r="O35" s="47">
        <v>-31</v>
      </c>
      <c r="P35" s="47">
        <v>-35</v>
      </c>
      <c r="Q35" s="47">
        <v>0</v>
      </c>
      <c r="R35" s="47">
        <v>0</v>
      </c>
      <c r="S35" s="75">
        <v>0</v>
      </c>
      <c r="U35" s="74">
        <v>-67.8</v>
      </c>
      <c r="V35" s="75">
        <v>45.87</v>
      </c>
      <c r="W35">
        <v>38.46</v>
      </c>
      <c r="X35">
        <v>-31</v>
      </c>
      <c r="Y35">
        <v>-1.8</v>
      </c>
      <c r="Z35">
        <v>7.41</v>
      </c>
      <c r="AA35">
        <v>0</v>
      </c>
      <c r="AB35">
        <v>-35</v>
      </c>
    </row>
    <row r="36" spans="7:28">
      <c r="G36" t="s">
        <v>78</v>
      </c>
      <c r="H36" s="74">
        <v>70.209999999999994</v>
      </c>
      <c r="I36" s="47">
        <v>0</v>
      </c>
      <c r="J36" s="47">
        <v>0</v>
      </c>
      <c r="K36" s="47">
        <v>0</v>
      </c>
      <c r="L36" s="47">
        <v>6.44</v>
      </c>
      <c r="M36" s="75">
        <v>0</v>
      </c>
      <c r="N36" s="74">
        <v>0</v>
      </c>
      <c r="O36" s="47">
        <v>-27</v>
      </c>
      <c r="P36" s="47">
        <v>-30</v>
      </c>
      <c r="Q36" s="47">
        <v>0</v>
      </c>
      <c r="R36" s="47">
        <v>0</v>
      </c>
      <c r="S36" s="75">
        <v>0</v>
      </c>
      <c r="U36" s="74">
        <v>-58.8</v>
      </c>
      <c r="V36" s="75">
        <v>76.650000000000006</v>
      </c>
      <c r="W36">
        <v>70.209999999999994</v>
      </c>
      <c r="X36">
        <v>-27</v>
      </c>
      <c r="Y36">
        <v>-1.8</v>
      </c>
      <c r="Z36">
        <v>6.44</v>
      </c>
      <c r="AA36">
        <v>0</v>
      </c>
      <c r="AB36">
        <v>-30</v>
      </c>
    </row>
    <row r="37" spans="7:28">
      <c r="G37" t="s">
        <v>79</v>
      </c>
      <c r="H37" s="74">
        <v>89.44</v>
      </c>
      <c r="I37" s="47">
        <v>0</v>
      </c>
      <c r="J37" s="47">
        <v>0</v>
      </c>
      <c r="K37" s="47">
        <v>0</v>
      </c>
      <c r="L37" s="47">
        <v>15.39</v>
      </c>
      <c r="M37" s="75">
        <v>0</v>
      </c>
      <c r="N37" s="74">
        <v>0</v>
      </c>
      <c r="O37" s="47">
        <v>-33</v>
      </c>
      <c r="P37" s="47">
        <v>-25</v>
      </c>
      <c r="Q37" s="47">
        <v>0</v>
      </c>
      <c r="R37" s="47">
        <v>0</v>
      </c>
      <c r="S37" s="75">
        <v>0</v>
      </c>
      <c r="U37" s="74">
        <v>-59.8</v>
      </c>
      <c r="V37" s="75">
        <v>104.83</v>
      </c>
      <c r="W37">
        <v>89.44</v>
      </c>
      <c r="X37">
        <v>-33</v>
      </c>
      <c r="Y37">
        <v>-1.8</v>
      </c>
      <c r="Z37">
        <v>15.39</v>
      </c>
      <c r="AA37">
        <v>0</v>
      </c>
      <c r="AB37">
        <v>-25</v>
      </c>
    </row>
    <row r="38" spans="7:28">
      <c r="G38" t="s">
        <v>80</v>
      </c>
      <c r="H38" s="74">
        <v>97.12</v>
      </c>
      <c r="I38" s="47">
        <v>0</v>
      </c>
      <c r="J38" s="47">
        <v>0</v>
      </c>
      <c r="K38" s="47">
        <v>0</v>
      </c>
      <c r="L38" s="47">
        <v>14.43</v>
      </c>
      <c r="M38" s="75">
        <v>0.1</v>
      </c>
      <c r="N38" s="74">
        <v>0</v>
      </c>
      <c r="O38" s="47">
        <v>-39</v>
      </c>
      <c r="P38" s="47">
        <v>-20</v>
      </c>
      <c r="Q38" s="47">
        <v>0</v>
      </c>
      <c r="R38" s="47">
        <v>0</v>
      </c>
      <c r="S38" s="75">
        <v>0</v>
      </c>
      <c r="U38" s="74">
        <v>-60.8</v>
      </c>
      <c r="V38" s="75">
        <v>111.65</v>
      </c>
      <c r="W38">
        <v>97.12</v>
      </c>
      <c r="X38">
        <v>-39</v>
      </c>
      <c r="Y38">
        <v>-1.8</v>
      </c>
      <c r="Z38">
        <v>14.43</v>
      </c>
      <c r="AA38">
        <v>0.1</v>
      </c>
      <c r="AB38">
        <v>-20</v>
      </c>
    </row>
    <row r="39" spans="7:28">
      <c r="G39" t="s">
        <v>81</v>
      </c>
      <c r="H39" s="74">
        <v>58.66</v>
      </c>
      <c r="I39" s="47">
        <v>0</v>
      </c>
      <c r="J39" s="47">
        <v>0</v>
      </c>
      <c r="K39" s="47">
        <v>0</v>
      </c>
      <c r="L39" s="47">
        <v>10.58</v>
      </c>
      <c r="M39" s="75">
        <v>0</v>
      </c>
      <c r="N39" s="74">
        <v>0</v>
      </c>
      <c r="O39" s="47">
        <v>-22</v>
      </c>
      <c r="P39" s="47">
        <v>-25</v>
      </c>
      <c r="Q39" s="47">
        <v>0</v>
      </c>
      <c r="R39" s="47">
        <v>0</v>
      </c>
      <c r="S39" s="75">
        <v>0</v>
      </c>
      <c r="U39" s="74">
        <v>-48.1</v>
      </c>
      <c r="V39" s="75">
        <v>69.239999999999995</v>
      </c>
      <c r="W39">
        <v>58.66</v>
      </c>
      <c r="X39">
        <v>-22</v>
      </c>
      <c r="Y39">
        <v>-1.1000000000000001</v>
      </c>
      <c r="Z39">
        <v>10.58</v>
      </c>
      <c r="AA39">
        <v>0</v>
      </c>
      <c r="AB39">
        <v>-25</v>
      </c>
    </row>
    <row r="40" spans="7:28">
      <c r="G40" t="s">
        <v>82</v>
      </c>
      <c r="H40" s="74">
        <v>80.78</v>
      </c>
      <c r="I40" s="47">
        <v>0</v>
      </c>
      <c r="J40" s="47">
        <v>0</v>
      </c>
      <c r="K40" s="47">
        <v>0</v>
      </c>
      <c r="L40" s="47">
        <v>9.6199999999999992</v>
      </c>
      <c r="M40" s="75">
        <v>0</v>
      </c>
      <c r="N40" s="74">
        <v>0</v>
      </c>
      <c r="O40" s="47">
        <v>-13</v>
      </c>
      <c r="P40" s="47">
        <v>0</v>
      </c>
      <c r="Q40" s="47">
        <v>0</v>
      </c>
      <c r="R40" s="47">
        <v>0</v>
      </c>
      <c r="S40" s="75">
        <v>0</v>
      </c>
      <c r="U40" s="74">
        <v>-14.1</v>
      </c>
      <c r="V40" s="75">
        <v>90.4</v>
      </c>
      <c r="W40">
        <v>80.78</v>
      </c>
      <c r="X40">
        <v>-13</v>
      </c>
      <c r="Y40">
        <v>-1.1000000000000001</v>
      </c>
      <c r="Z40">
        <v>9.6199999999999992</v>
      </c>
      <c r="AA40">
        <v>0</v>
      </c>
      <c r="AB40">
        <v>0</v>
      </c>
    </row>
    <row r="41" spans="7:28">
      <c r="G41" t="s">
        <v>83</v>
      </c>
      <c r="H41" s="74">
        <v>78.849999999999994</v>
      </c>
      <c r="I41" s="47">
        <v>9.6199999999999992</v>
      </c>
      <c r="J41" s="47">
        <v>0</v>
      </c>
      <c r="K41" s="47">
        <v>0</v>
      </c>
      <c r="L41" s="47">
        <v>9.6199999999999992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-1.1000000000000001</v>
      </c>
      <c r="V41" s="75">
        <v>98.09</v>
      </c>
      <c r="W41">
        <v>78.849999999999994</v>
      </c>
      <c r="X41">
        <v>9.6199999999999992</v>
      </c>
      <c r="Y41">
        <v>-1.1000000000000001</v>
      </c>
      <c r="Z41">
        <v>9.6199999999999992</v>
      </c>
      <c r="AA41">
        <v>0</v>
      </c>
      <c r="AB41">
        <v>0</v>
      </c>
    </row>
    <row r="42" spans="7:28">
      <c r="G42" t="s">
        <v>84</v>
      </c>
      <c r="H42" s="74">
        <v>76.94</v>
      </c>
      <c r="I42" s="47">
        <v>4.8099999999999996</v>
      </c>
      <c r="J42" s="47">
        <v>33.659999999999997</v>
      </c>
      <c r="K42" s="47">
        <v>0</v>
      </c>
      <c r="L42" s="47">
        <v>8.94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-1.1000000000000001</v>
      </c>
      <c r="V42" s="75">
        <v>124.35</v>
      </c>
      <c r="W42">
        <v>76.94</v>
      </c>
      <c r="X42">
        <v>4.8099999999999996</v>
      </c>
      <c r="Y42">
        <v>-1.1000000000000001</v>
      </c>
      <c r="Z42">
        <v>8.94</v>
      </c>
      <c r="AA42">
        <v>0</v>
      </c>
      <c r="AB42">
        <v>33.659999999999997</v>
      </c>
    </row>
    <row r="43" spans="7:28">
      <c r="G43" t="s">
        <v>85</v>
      </c>
      <c r="H43" s="74">
        <v>75.02</v>
      </c>
      <c r="I43" s="47">
        <v>0</v>
      </c>
      <c r="J43" s="47">
        <v>0</v>
      </c>
      <c r="K43" s="47">
        <v>0</v>
      </c>
      <c r="L43" s="47">
        <v>7.69</v>
      </c>
      <c r="M43" s="75">
        <v>0</v>
      </c>
      <c r="N43" s="74">
        <v>0</v>
      </c>
      <c r="O43" s="47">
        <v>0</v>
      </c>
      <c r="P43" s="47">
        <v>-60</v>
      </c>
      <c r="Q43" s="47">
        <v>0</v>
      </c>
      <c r="R43" s="47">
        <v>0</v>
      </c>
      <c r="S43" s="75">
        <v>0</v>
      </c>
      <c r="U43" s="74">
        <v>-61.1</v>
      </c>
      <c r="V43" s="75">
        <v>82.71</v>
      </c>
      <c r="W43">
        <v>75.02</v>
      </c>
      <c r="X43">
        <v>0</v>
      </c>
      <c r="Y43">
        <v>-1.1000000000000001</v>
      </c>
      <c r="Z43">
        <v>7.69</v>
      </c>
      <c r="AA43">
        <v>0</v>
      </c>
      <c r="AB43">
        <v>-60</v>
      </c>
    </row>
    <row r="44" spans="7:28">
      <c r="G44" t="s">
        <v>86</v>
      </c>
      <c r="H44" s="74">
        <v>78.86</v>
      </c>
      <c r="I44" s="47">
        <v>0</v>
      </c>
      <c r="J44" s="47">
        <v>0</v>
      </c>
      <c r="K44" s="47">
        <v>0</v>
      </c>
      <c r="L44" s="47">
        <v>7.02</v>
      </c>
      <c r="M44" s="75">
        <v>0</v>
      </c>
      <c r="N44" s="74">
        <v>0</v>
      </c>
      <c r="O44" s="47">
        <v>0</v>
      </c>
      <c r="P44" s="47">
        <v>-55</v>
      </c>
      <c r="Q44" s="47">
        <v>0</v>
      </c>
      <c r="R44" s="47">
        <v>0</v>
      </c>
      <c r="S44" s="75">
        <v>0</v>
      </c>
      <c r="U44" s="74">
        <v>-56.1</v>
      </c>
      <c r="V44" s="75">
        <v>85.88</v>
      </c>
      <c r="W44">
        <v>78.86</v>
      </c>
      <c r="X44">
        <v>0</v>
      </c>
      <c r="Y44">
        <v>-1.1000000000000001</v>
      </c>
      <c r="Z44">
        <v>7.02</v>
      </c>
      <c r="AA44">
        <v>0</v>
      </c>
      <c r="AB44">
        <v>-55</v>
      </c>
    </row>
    <row r="45" spans="7:28">
      <c r="G45" t="s">
        <v>87</v>
      </c>
      <c r="H45" s="74">
        <v>0</v>
      </c>
      <c r="I45" s="47">
        <v>0</v>
      </c>
      <c r="J45" s="47">
        <v>14.42</v>
      </c>
      <c r="K45" s="47">
        <v>0</v>
      </c>
      <c r="L45" s="47">
        <v>6.35</v>
      </c>
      <c r="M45" s="75">
        <v>0</v>
      </c>
      <c r="N45" s="74">
        <v>-37</v>
      </c>
      <c r="O45" s="47">
        <v>-10</v>
      </c>
      <c r="P45" s="47">
        <v>0</v>
      </c>
      <c r="Q45" s="47">
        <v>0</v>
      </c>
      <c r="R45" s="47">
        <v>0</v>
      </c>
      <c r="S45" s="75">
        <v>0</v>
      </c>
      <c r="U45" s="74">
        <v>-48.1</v>
      </c>
      <c r="V45" s="75">
        <v>20.77</v>
      </c>
      <c r="W45">
        <v>-37</v>
      </c>
      <c r="X45">
        <v>-10</v>
      </c>
      <c r="Y45">
        <v>-1.1000000000000001</v>
      </c>
      <c r="Z45">
        <v>6.35</v>
      </c>
      <c r="AA45">
        <v>0</v>
      </c>
      <c r="AB45">
        <v>14.42</v>
      </c>
    </row>
    <row r="46" spans="7:28">
      <c r="G46" t="s">
        <v>88</v>
      </c>
      <c r="H46" s="74">
        <v>0</v>
      </c>
      <c r="I46" s="47">
        <v>0</v>
      </c>
      <c r="J46" s="47">
        <v>14.42</v>
      </c>
      <c r="K46" s="47">
        <v>0</v>
      </c>
      <c r="L46" s="47">
        <v>5.29</v>
      </c>
      <c r="M46" s="75">
        <v>0</v>
      </c>
      <c r="N46" s="74">
        <v>-52</v>
      </c>
      <c r="O46" s="47">
        <v>-5</v>
      </c>
      <c r="P46" s="47">
        <v>0</v>
      </c>
      <c r="Q46" s="47">
        <v>0</v>
      </c>
      <c r="R46" s="47">
        <v>0</v>
      </c>
      <c r="S46" s="75">
        <v>0</v>
      </c>
      <c r="U46" s="74">
        <v>-58.1</v>
      </c>
      <c r="V46" s="75">
        <v>19.71</v>
      </c>
      <c r="W46">
        <v>-52</v>
      </c>
      <c r="X46">
        <v>-5</v>
      </c>
      <c r="Y46">
        <v>-1.1000000000000001</v>
      </c>
      <c r="Z46">
        <v>5.29</v>
      </c>
      <c r="AA46">
        <v>0</v>
      </c>
      <c r="AB46">
        <v>14.42</v>
      </c>
    </row>
    <row r="47" spans="7:28">
      <c r="G47" t="s">
        <v>89</v>
      </c>
      <c r="H47" s="74">
        <v>53.86</v>
      </c>
      <c r="I47" s="47">
        <v>19.23</v>
      </c>
      <c r="J47" s="47">
        <v>0</v>
      </c>
      <c r="K47" s="47">
        <v>0</v>
      </c>
      <c r="L47" s="47">
        <v>6.06</v>
      </c>
      <c r="M47" s="75">
        <v>0</v>
      </c>
      <c r="N47" s="74">
        <v>0</v>
      </c>
      <c r="O47" s="47">
        <v>0</v>
      </c>
      <c r="P47" s="47">
        <v>-75</v>
      </c>
      <c r="Q47" s="47">
        <v>0</v>
      </c>
      <c r="R47" s="47">
        <v>0</v>
      </c>
      <c r="S47" s="75">
        <v>0</v>
      </c>
      <c r="U47" s="74">
        <v>-76.099999999999994</v>
      </c>
      <c r="V47" s="75">
        <v>79.150000000000006</v>
      </c>
      <c r="W47">
        <v>53.86</v>
      </c>
      <c r="X47">
        <v>19.23</v>
      </c>
      <c r="Y47">
        <v>-1.1000000000000001</v>
      </c>
      <c r="Z47">
        <v>6.06</v>
      </c>
      <c r="AA47">
        <v>0</v>
      </c>
      <c r="AB47">
        <v>-75</v>
      </c>
    </row>
    <row r="48" spans="7:28">
      <c r="G48" t="s">
        <v>90</v>
      </c>
      <c r="H48" s="74">
        <v>53.86</v>
      </c>
      <c r="I48" s="47">
        <v>19.23</v>
      </c>
      <c r="J48" s="47">
        <v>0</v>
      </c>
      <c r="K48" s="47">
        <v>0</v>
      </c>
      <c r="L48" s="47">
        <v>5.0999999999999996</v>
      </c>
      <c r="M48" s="75">
        <v>0</v>
      </c>
      <c r="N48" s="74">
        <v>0</v>
      </c>
      <c r="O48" s="47">
        <v>0</v>
      </c>
      <c r="P48" s="47">
        <v>-70</v>
      </c>
      <c r="Q48" s="47">
        <v>0</v>
      </c>
      <c r="R48" s="47">
        <v>0</v>
      </c>
      <c r="S48" s="75">
        <v>0</v>
      </c>
      <c r="U48" s="74">
        <v>-71.099999999999994</v>
      </c>
      <c r="V48" s="75">
        <v>78.19</v>
      </c>
      <c r="W48">
        <v>53.86</v>
      </c>
      <c r="X48">
        <v>19.23</v>
      </c>
      <c r="Y48">
        <v>-1.1000000000000001</v>
      </c>
      <c r="Z48">
        <v>5.0999999999999996</v>
      </c>
      <c r="AA48">
        <v>0</v>
      </c>
      <c r="AB48">
        <v>-70</v>
      </c>
    </row>
    <row r="49" spans="7:28">
      <c r="G49" t="s">
        <v>91</v>
      </c>
      <c r="H49" s="74">
        <v>81.739999999999995</v>
      </c>
      <c r="I49" s="47">
        <v>0</v>
      </c>
      <c r="J49" s="47">
        <v>0</v>
      </c>
      <c r="K49" s="47">
        <v>0</v>
      </c>
      <c r="L49" s="47">
        <v>9.6199999999999992</v>
      </c>
      <c r="M49" s="75">
        <v>0</v>
      </c>
      <c r="N49" s="74">
        <v>0</v>
      </c>
      <c r="O49" s="47">
        <v>0</v>
      </c>
      <c r="P49" s="47">
        <v>-50</v>
      </c>
      <c r="Q49" s="47">
        <v>0</v>
      </c>
      <c r="R49" s="47">
        <v>0</v>
      </c>
      <c r="S49" s="75">
        <v>0</v>
      </c>
      <c r="U49" s="74">
        <v>-51.1</v>
      </c>
      <c r="V49" s="75">
        <v>91.36</v>
      </c>
      <c r="W49">
        <v>81.739999999999995</v>
      </c>
      <c r="X49">
        <v>0</v>
      </c>
      <c r="Y49">
        <v>-1.1000000000000001</v>
      </c>
      <c r="Z49">
        <v>9.6199999999999992</v>
      </c>
      <c r="AA49">
        <v>0</v>
      </c>
      <c r="AB49">
        <v>-50</v>
      </c>
    </row>
    <row r="50" spans="7:28">
      <c r="G50" t="s">
        <v>92</v>
      </c>
      <c r="H50" s="74">
        <v>80.78</v>
      </c>
      <c r="I50" s="47">
        <v>0</v>
      </c>
      <c r="J50" s="47">
        <v>0</v>
      </c>
      <c r="K50" s="47">
        <v>0</v>
      </c>
      <c r="L50" s="47">
        <v>9.6199999999999992</v>
      </c>
      <c r="M50" s="75">
        <v>0</v>
      </c>
      <c r="N50" s="74">
        <v>0</v>
      </c>
      <c r="O50" s="47">
        <v>0</v>
      </c>
      <c r="P50" s="47">
        <v>-45</v>
      </c>
      <c r="Q50" s="47">
        <v>0</v>
      </c>
      <c r="R50" s="47">
        <v>0</v>
      </c>
      <c r="S50" s="75">
        <v>0</v>
      </c>
      <c r="U50" s="74">
        <v>-46.1</v>
      </c>
      <c r="V50" s="75">
        <v>90.4</v>
      </c>
      <c r="W50">
        <v>80.78</v>
      </c>
      <c r="X50">
        <v>0</v>
      </c>
      <c r="Y50">
        <v>-1.1000000000000001</v>
      </c>
      <c r="Z50">
        <v>9.6199999999999992</v>
      </c>
      <c r="AA50">
        <v>0</v>
      </c>
      <c r="AB50">
        <v>-45</v>
      </c>
    </row>
    <row r="51" spans="7:28">
      <c r="G51" t="s">
        <v>93</v>
      </c>
      <c r="H51" s="74">
        <v>81.739999999999995</v>
      </c>
      <c r="I51" s="47">
        <v>12.5</v>
      </c>
      <c r="J51" s="47">
        <v>0</v>
      </c>
      <c r="K51" s="47">
        <v>0</v>
      </c>
      <c r="L51" s="47">
        <v>8.66</v>
      </c>
      <c r="M51" s="75">
        <v>0</v>
      </c>
      <c r="N51" s="74">
        <v>0</v>
      </c>
      <c r="O51" s="47">
        <v>0</v>
      </c>
      <c r="P51" s="47">
        <v>-50</v>
      </c>
      <c r="Q51" s="47">
        <v>0</v>
      </c>
      <c r="R51" s="47">
        <v>0</v>
      </c>
      <c r="S51" s="75">
        <v>0</v>
      </c>
      <c r="U51" s="74">
        <v>-51.1</v>
      </c>
      <c r="V51" s="75">
        <v>102.9</v>
      </c>
      <c r="W51">
        <v>81.739999999999995</v>
      </c>
      <c r="X51">
        <v>12.5</v>
      </c>
      <c r="Y51">
        <v>-1.1000000000000001</v>
      </c>
      <c r="Z51">
        <v>8.66</v>
      </c>
      <c r="AA51">
        <v>0</v>
      </c>
      <c r="AB51">
        <v>-50</v>
      </c>
    </row>
    <row r="52" spans="7:28">
      <c r="G52" t="s">
        <v>94</v>
      </c>
      <c r="H52" s="74">
        <v>74.05</v>
      </c>
      <c r="I52" s="47">
        <v>22.12</v>
      </c>
      <c r="J52" s="47">
        <v>0</v>
      </c>
      <c r="K52" s="47">
        <v>0</v>
      </c>
      <c r="L52" s="47">
        <v>8.66</v>
      </c>
      <c r="M52" s="75">
        <v>0</v>
      </c>
      <c r="N52" s="74">
        <v>0</v>
      </c>
      <c r="O52" s="47">
        <v>0</v>
      </c>
      <c r="P52" s="47">
        <v>-45</v>
      </c>
      <c r="Q52" s="47">
        <v>0</v>
      </c>
      <c r="R52" s="47">
        <v>0</v>
      </c>
      <c r="S52" s="75">
        <v>0</v>
      </c>
      <c r="U52" s="74">
        <v>-46.1</v>
      </c>
      <c r="V52" s="75">
        <v>104.83</v>
      </c>
      <c r="W52">
        <v>74.05</v>
      </c>
      <c r="X52">
        <v>22.12</v>
      </c>
      <c r="Y52">
        <v>-1.1000000000000001</v>
      </c>
      <c r="Z52">
        <v>8.66</v>
      </c>
      <c r="AA52">
        <v>0</v>
      </c>
      <c r="AB52">
        <v>-45</v>
      </c>
    </row>
    <row r="53" spans="7:28">
      <c r="G53" t="s">
        <v>95</v>
      </c>
      <c r="H53" s="74">
        <v>62.51</v>
      </c>
      <c r="I53" s="47">
        <v>25</v>
      </c>
      <c r="J53" s="47">
        <v>0</v>
      </c>
      <c r="K53" s="47">
        <v>0</v>
      </c>
      <c r="L53" s="47">
        <v>8.66</v>
      </c>
      <c r="M53" s="75">
        <v>0</v>
      </c>
      <c r="N53" s="74">
        <v>0</v>
      </c>
      <c r="O53" s="47">
        <v>0</v>
      </c>
      <c r="P53" s="47">
        <v>-35</v>
      </c>
      <c r="Q53" s="47">
        <v>0</v>
      </c>
      <c r="R53" s="47">
        <v>0</v>
      </c>
      <c r="S53" s="75">
        <v>0</v>
      </c>
      <c r="U53" s="74">
        <v>-36.1</v>
      </c>
      <c r="V53" s="75">
        <v>96.17</v>
      </c>
      <c r="W53">
        <v>62.51</v>
      </c>
      <c r="X53">
        <v>25</v>
      </c>
      <c r="Y53">
        <v>-1.1000000000000001</v>
      </c>
      <c r="Z53">
        <v>8.66</v>
      </c>
      <c r="AA53">
        <v>0</v>
      </c>
      <c r="AB53">
        <v>-35</v>
      </c>
    </row>
    <row r="54" spans="7:28">
      <c r="G54" t="s">
        <v>96</v>
      </c>
      <c r="H54" s="74">
        <v>51.93</v>
      </c>
      <c r="I54" s="47">
        <v>19.23</v>
      </c>
      <c r="J54" s="47">
        <v>0</v>
      </c>
      <c r="K54" s="47">
        <v>0</v>
      </c>
      <c r="L54" s="47">
        <v>8.66</v>
      </c>
      <c r="M54" s="75">
        <v>0</v>
      </c>
      <c r="N54" s="74">
        <v>0</v>
      </c>
      <c r="O54" s="47">
        <v>0</v>
      </c>
      <c r="P54" s="47">
        <v>-40</v>
      </c>
      <c r="Q54" s="47">
        <v>0</v>
      </c>
      <c r="R54" s="47">
        <v>0</v>
      </c>
      <c r="S54" s="75">
        <v>0</v>
      </c>
      <c r="U54" s="74">
        <v>-41.1</v>
      </c>
      <c r="V54" s="75">
        <v>79.819999999999993</v>
      </c>
      <c r="W54">
        <v>51.93</v>
      </c>
      <c r="X54">
        <v>19.23</v>
      </c>
      <c r="Y54">
        <v>-1.1000000000000001</v>
      </c>
      <c r="Z54">
        <v>8.66</v>
      </c>
      <c r="AA54">
        <v>0</v>
      </c>
      <c r="AB54">
        <v>-40</v>
      </c>
    </row>
    <row r="55" spans="7:28">
      <c r="G55" t="s">
        <v>97</v>
      </c>
      <c r="H55" s="74">
        <v>40.4</v>
      </c>
      <c r="I55" s="47">
        <v>11.54</v>
      </c>
      <c r="J55" s="47">
        <v>0</v>
      </c>
      <c r="K55" s="47">
        <v>0</v>
      </c>
      <c r="L55" s="47">
        <v>7.69</v>
      </c>
      <c r="M55" s="75">
        <v>0</v>
      </c>
      <c r="N55" s="74">
        <v>0</v>
      </c>
      <c r="O55" s="47">
        <v>0</v>
      </c>
      <c r="P55" s="47">
        <v>-70</v>
      </c>
      <c r="Q55" s="47">
        <v>0</v>
      </c>
      <c r="R55" s="47">
        <v>0</v>
      </c>
      <c r="S55" s="75">
        <v>0</v>
      </c>
      <c r="U55" s="74">
        <v>-71.099999999999994</v>
      </c>
      <c r="V55" s="75">
        <v>59.63</v>
      </c>
      <c r="W55">
        <v>40.4</v>
      </c>
      <c r="X55">
        <v>11.54</v>
      </c>
      <c r="Y55">
        <v>-1.1000000000000001</v>
      </c>
      <c r="Z55">
        <v>7.69</v>
      </c>
      <c r="AA55">
        <v>0</v>
      </c>
      <c r="AB55">
        <v>-70</v>
      </c>
    </row>
    <row r="56" spans="7:28">
      <c r="G56" t="s">
        <v>98</v>
      </c>
      <c r="H56" s="74">
        <v>32.700000000000003</v>
      </c>
      <c r="I56" s="47">
        <v>0</v>
      </c>
      <c r="J56" s="47">
        <v>0</v>
      </c>
      <c r="K56" s="47">
        <v>0</v>
      </c>
      <c r="L56" s="47">
        <v>7.69</v>
      </c>
      <c r="M56" s="75">
        <v>0</v>
      </c>
      <c r="N56" s="74">
        <v>0</v>
      </c>
      <c r="O56" s="47">
        <v>0</v>
      </c>
      <c r="P56" s="47">
        <v>-75</v>
      </c>
      <c r="Q56" s="47">
        <v>0</v>
      </c>
      <c r="R56" s="47">
        <v>0</v>
      </c>
      <c r="S56" s="75">
        <v>0</v>
      </c>
      <c r="U56" s="74">
        <v>-76.099999999999994</v>
      </c>
      <c r="V56" s="75">
        <v>40.39</v>
      </c>
      <c r="W56">
        <v>32.700000000000003</v>
      </c>
      <c r="X56">
        <v>0</v>
      </c>
      <c r="Y56">
        <v>-1.1000000000000001</v>
      </c>
      <c r="Z56">
        <v>7.69</v>
      </c>
      <c r="AA56">
        <v>0</v>
      </c>
      <c r="AB56">
        <v>-75</v>
      </c>
    </row>
    <row r="57" spans="7:28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6.73</v>
      </c>
      <c r="M57" s="75">
        <v>0</v>
      </c>
      <c r="N57" s="74">
        <v>-5</v>
      </c>
      <c r="O57" s="47">
        <v>0</v>
      </c>
      <c r="P57" s="47">
        <v>-70</v>
      </c>
      <c r="Q57" s="47">
        <v>0</v>
      </c>
      <c r="R57" s="47">
        <v>0</v>
      </c>
      <c r="S57" s="75">
        <v>0</v>
      </c>
      <c r="U57" s="74">
        <v>-75.099999999999994</v>
      </c>
      <c r="V57" s="75">
        <v>6.73</v>
      </c>
      <c r="W57">
        <v>-5</v>
      </c>
      <c r="X57">
        <v>0</v>
      </c>
      <c r="Y57">
        <v>-0.1</v>
      </c>
      <c r="Z57">
        <v>6.73</v>
      </c>
      <c r="AA57">
        <v>0</v>
      </c>
      <c r="AB57">
        <v>-70</v>
      </c>
    </row>
    <row r="58" spans="7:28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6.73</v>
      </c>
      <c r="M58" s="75">
        <v>0</v>
      </c>
      <c r="N58" s="74">
        <v>-17</v>
      </c>
      <c r="O58" s="47">
        <v>0</v>
      </c>
      <c r="P58" s="47">
        <v>-55</v>
      </c>
      <c r="Q58" s="47">
        <v>0</v>
      </c>
      <c r="R58" s="47">
        <v>0</v>
      </c>
      <c r="S58" s="75">
        <v>0</v>
      </c>
      <c r="U58" s="74">
        <v>-72.099999999999994</v>
      </c>
      <c r="V58" s="75">
        <v>6.73</v>
      </c>
      <c r="W58">
        <v>-17</v>
      </c>
      <c r="X58">
        <v>0</v>
      </c>
      <c r="Y58">
        <v>-0.1</v>
      </c>
      <c r="Z58">
        <v>6.73</v>
      </c>
      <c r="AA58">
        <v>0</v>
      </c>
      <c r="AB58">
        <v>-55</v>
      </c>
    </row>
    <row r="59" spans="7:28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6.73</v>
      </c>
      <c r="M59" s="75">
        <v>0</v>
      </c>
      <c r="N59" s="74">
        <v>-14</v>
      </c>
      <c r="O59" s="47">
        <v>0</v>
      </c>
      <c r="P59" s="47">
        <v>-70</v>
      </c>
      <c r="Q59" s="47">
        <v>0</v>
      </c>
      <c r="R59" s="47">
        <v>0</v>
      </c>
      <c r="S59" s="75">
        <v>0</v>
      </c>
      <c r="U59" s="74">
        <v>-85.1</v>
      </c>
      <c r="V59" s="75">
        <v>6.73</v>
      </c>
      <c r="W59">
        <v>-14</v>
      </c>
      <c r="X59">
        <v>0</v>
      </c>
      <c r="Y59">
        <v>-1.1000000000000001</v>
      </c>
      <c r="Z59">
        <v>6.73</v>
      </c>
      <c r="AA59">
        <v>0</v>
      </c>
      <c r="AB59">
        <v>-70</v>
      </c>
    </row>
    <row r="60" spans="7:28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6.73</v>
      </c>
      <c r="M60" s="75">
        <v>0</v>
      </c>
      <c r="N60" s="74">
        <v>-4</v>
      </c>
      <c r="O60" s="47">
        <v>0</v>
      </c>
      <c r="P60" s="47">
        <v>-20</v>
      </c>
      <c r="Q60" s="47">
        <v>0</v>
      </c>
      <c r="R60" s="47">
        <v>0</v>
      </c>
      <c r="S60" s="75">
        <v>0</v>
      </c>
      <c r="U60" s="74">
        <v>-25.1</v>
      </c>
      <c r="V60" s="75">
        <v>6.73</v>
      </c>
      <c r="W60">
        <v>-4</v>
      </c>
      <c r="X60">
        <v>0</v>
      </c>
      <c r="Y60">
        <v>-1.1000000000000001</v>
      </c>
      <c r="Z60">
        <v>6.73</v>
      </c>
      <c r="AA60">
        <v>0</v>
      </c>
      <c r="AB60">
        <v>-20</v>
      </c>
    </row>
    <row r="61" spans="7:28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6.73</v>
      </c>
      <c r="M61" s="75">
        <v>0</v>
      </c>
      <c r="N61" s="74">
        <v>-9</v>
      </c>
      <c r="O61" s="47">
        <v>0</v>
      </c>
      <c r="P61" s="47">
        <v>-25</v>
      </c>
      <c r="Q61" s="47">
        <v>0</v>
      </c>
      <c r="R61" s="47">
        <v>0</v>
      </c>
      <c r="S61" s="75">
        <v>0</v>
      </c>
      <c r="U61" s="74">
        <v>-35.1</v>
      </c>
      <c r="V61" s="75">
        <v>6.73</v>
      </c>
      <c r="W61">
        <v>-9</v>
      </c>
      <c r="X61">
        <v>0</v>
      </c>
      <c r="Y61">
        <v>-1.1000000000000001</v>
      </c>
      <c r="Z61">
        <v>6.73</v>
      </c>
      <c r="AA61">
        <v>0</v>
      </c>
      <c r="AB61">
        <v>-25</v>
      </c>
    </row>
    <row r="62" spans="7:28">
      <c r="G62" t="s">
        <v>104</v>
      </c>
      <c r="H62" s="74">
        <v>0</v>
      </c>
      <c r="I62" s="47">
        <v>11.54</v>
      </c>
      <c r="J62" s="47">
        <v>0</v>
      </c>
      <c r="K62" s="47">
        <v>0</v>
      </c>
      <c r="L62" s="47">
        <v>6.73</v>
      </c>
      <c r="M62" s="75">
        <v>0</v>
      </c>
      <c r="N62" s="74">
        <v>-11</v>
      </c>
      <c r="O62" s="47">
        <v>0</v>
      </c>
      <c r="P62" s="47">
        <v>-30</v>
      </c>
      <c r="Q62" s="47">
        <v>0</v>
      </c>
      <c r="R62" s="47">
        <v>0</v>
      </c>
      <c r="S62" s="75">
        <v>0</v>
      </c>
      <c r="U62" s="74">
        <v>-42.1</v>
      </c>
      <c r="V62" s="75">
        <v>18.27</v>
      </c>
      <c r="W62">
        <v>-11</v>
      </c>
      <c r="X62">
        <v>11.54</v>
      </c>
      <c r="Y62">
        <v>-1.1000000000000001</v>
      </c>
      <c r="Z62">
        <v>6.73</v>
      </c>
      <c r="AA62">
        <v>0</v>
      </c>
      <c r="AB62">
        <v>-30</v>
      </c>
    </row>
    <row r="63" spans="7:28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6.73</v>
      </c>
      <c r="M63" s="75">
        <v>0</v>
      </c>
      <c r="N63" s="74">
        <v>-16</v>
      </c>
      <c r="O63" s="47">
        <v>0</v>
      </c>
      <c r="P63" s="47">
        <v>-45</v>
      </c>
      <c r="Q63" s="47">
        <v>0</v>
      </c>
      <c r="R63" s="47">
        <v>0</v>
      </c>
      <c r="S63" s="75">
        <v>0</v>
      </c>
      <c r="U63" s="74">
        <v>-62.1</v>
      </c>
      <c r="V63" s="75">
        <v>6.73</v>
      </c>
      <c r="W63">
        <v>-16</v>
      </c>
      <c r="X63">
        <v>0</v>
      </c>
      <c r="Y63">
        <v>-1.1000000000000001</v>
      </c>
      <c r="Z63">
        <v>6.73</v>
      </c>
      <c r="AA63">
        <v>0</v>
      </c>
      <c r="AB63">
        <v>-45</v>
      </c>
    </row>
    <row r="64" spans="7:28">
      <c r="G64" t="s">
        <v>106</v>
      </c>
      <c r="H64" s="74">
        <v>5.77</v>
      </c>
      <c r="I64" s="47">
        <v>0</v>
      </c>
      <c r="J64" s="47">
        <v>0</v>
      </c>
      <c r="K64" s="47">
        <v>0</v>
      </c>
      <c r="L64" s="47">
        <v>6.73</v>
      </c>
      <c r="M64" s="75">
        <v>0</v>
      </c>
      <c r="N64" s="74">
        <v>0</v>
      </c>
      <c r="O64" s="47">
        <v>0</v>
      </c>
      <c r="P64" s="47">
        <v>-55</v>
      </c>
      <c r="Q64" s="47">
        <v>0</v>
      </c>
      <c r="R64" s="47">
        <v>0</v>
      </c>
      <c r="S64" s="75">
        <v>0</v>
      </c>
      <c r="U64" s="74">
        <v>-56.1</v>
      </c>
      <c r="V64" s="75">
        <v>12.5</v>
      </c>
      <c r="W64">
        <v>5.77</v>
      </c>
      <c r="X64">
        <v>0</v>
      </c>
      <c r="Y64">
        <v>-1.1000000000000001</v>
      </c>
      <c r="Z64">
        <v>6.73</v>
      </c>
      <c r="AA64">
        <v>0</v>
      </c>
      <c r="AB64">
        <v>-55</v>
      </c>
    </row>
    <row r="65" spans="7:28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5.77</v>
      </c>
      <c r="M65" s="75">
        <v>0</v>
      </c>
      <c r="N65" s="74">
        <v>0</v>
      </c>
      <c r="O65" s="47">
        <v>0</v>
      </c>
      <c r="P65" s="47">
        <v>-125</v>
      </c>
      <c r="Q65" s="47">
        <v>0</v>
      </c>
      <c r="R65" s="47">
        <v>0</v>
      </c>
      <c r="S65" s="75">
        <v>0</v>
      </c>
      <c r="U65" s="74">
        <v>-126.1</v>
      </c>
      <c r="V65" s="75">
        <v>5.77</v>
      </c>
      <c r="W65">
        <v>0</v>
      </c>
      <c r="X65">
        <v>0</v>
      </c>
      <c r="Y65">
        <v>-1.1000000000000001</v>
      </c>
      <c r="Z65">
        <v>5.77</v>
      </c>
      <c r="AA65">
        <v>0</v>
      </c>
      <c r="AB65">
        <v>-125</v>
      </c>
    </row>
    <row r="66" spans="7:28">
      <c r="G66" t="s">
        <v>108</v>
      </c>
      <c r="H66" s="74">
        <v>10.58</v>
      </c>
      <c r="I66" s="47">
        <v>0</v>
      </c>
      <c r="J66" s="47">
        <v>0</v>
      </c>
      <c r="K66" s="47">
        <v>0</v>
      </c>
      <c r="L66" s="47">
        <v>5.77</v>
      </c>
      <c r="M66" s="75">
        <v>0</v>
      </c>
      <c r="N66" s="74">
        <v>0</v>
      </c>
      <c r="O66" s="47">
        <v>0</v>
      </c>
      <c r="P66" s="47">
        <v>-145</v>
      </c>
      <c r="Q66" s="47">
        <v>0</v>
      </c>
      <c r="R66" s="47">
        <v>0</v>
      </c>
      <c r="S66" s="75">
        <v>0</v>
      </c>
      <c r="U66" s="74">
        <v>-146.1</v>
      </c>
      <c r="V66" s="75">
        <v>16.350000000000001</v>
      </c>
      <c r="W66">
        <v>10.58</v>
      </c>
      <c r="X66">
        <v>0</v>
      </c>
      <c r="Y66">
        <v>-1.1000000000000001</v>
      </c>
      <c r="Z66">
        <v>5.77</v>
      </c>
      <c r="AA66">
        <v>0</v>
      </c>
      <c r="AB66">
        <v>-145</v>
      </c>
    </row>
    <row r="67" spans="7:28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7.69</v>
      </c>
      <c r="M67" s="75">
        <v>0</v>
      </c>
      <c r="N67" s="74">
        <v>-18</v>
      </c>
      <c r="O67" s="47">
        <v>-8</v>
      </c>
      <c r="P67" s="47">
        <v>-65</v>
      </c>
      <c r="Q67" s="47">
        <v>0</v>
      </c>
      <c r="R67" s="47">
        <v>0</v>
      </c>
      <c r="S67" s="75">
        <v>0</v>
      </c>
      <c r="U67" s="74">
        <v>-92.1</v>
      </c>
      <c r="V67" s="75">
        <v>7.69</v>
      </c>
      <c r="W67">
        <v>-18</v>
      </c>
      <c r="X67">
        <v>-8</v>
      </c>
      <c r="Y67">
        <v>-1.1000000000000001</v>
      </c>
      <c r="Z67">
        <v>7.69</v>
      </c>
      <c r="AA67">
        <v>0</v>
      </c>
      <c r="AB67">
        <v>-65</v>
      </c>
    </row>
    <row r="68" spans="7:28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7.69</v>
      </c>
      <c r="M68" s="75">
        <v>0</v>
      </c>
      <c r="N68" s="74">
        <v>-20</v>
      </c>
      <c r="O68" s="47">
        <v>-10</v>
      </c>
      <c r="P68" s="47">
        <v>-69.989999999999995</v>
      </c>
      <c r="Q68" s="47">
        <v>0</v>
      </c>
      <c r="R68" s="47">
        <v>0</v>
      </c>
      <c r="S68" s="75">
        <v>0</v>
      </c>
      <c r="U68" s="74">
        <v>-101.09</v>
      </c>
      <c r="V68" s="75">
        <v>7.69</v>
      </c>
      <c r="W68">
        <v>-20</v>
      </c>
      <c r="X68">
        <v>-10</v>
      </c>
      <c r="Y68">
        <v>-1.1000000000000001</v>
      </c>
      <c r="Z68">
        <v>7.69</v>
      </c>
      <c r="AA68">
        <v>0</v>
      </c>
      <c r="AB68">
        <v>-69.989999999999995</v>
      </c>
    </row>
    <row r="69" spans="7:28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7.69</v>
      </c>
      <c r="M69" s="75">
        <v>0</v>
      </c>
      <c r="N69" s="74">
        <v>-30</v>
      </c>
      <c r="O69" s="47">
        <v>-26</v>
      </c>
      <c r="P69" s="47">
        <v>-359</v>
      </c>
      <c r="Q69" s="47">
        <v>0</v>
      </c>
      <c r="R69" s="47">
        <v>0</v>
      </c>
      <c r="S69" s="75">
        <v>0</v>
      </c>
      <c r="U69" s="74">
        <v>-416.1</v>
      </c>
      <c r="V69" s="75">
        <v>7.69</v>
      </c>
      <c r="W69">
        <v>-30</v>
      </c>
      <c r="X69">
        <v>-26</v>
      </c>
      <c r="Y69">
        <v>-1.1000000000000001</v>
      </c>
      <c r="Z69">
        <v>7.69</v>
      </c>
      <c r="AA69">
        <v>0</v>
      </c>
      <c r="AB69">
        <v>-359</v>
      </c>
    </row>
    <row r="70" spans="7:28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7.69</v>
      </c>
      <c r="M70" s="75">
        <v>0</v>
      </c>
      <c r="N70" s="74">
        <v>-34</v>
      </c>
      <c r="O70" s="47">
        <v>-26</v>
      </c>
      <c r="P70" s="47">
        <v>-227</v>
      </c>
      <c r="Q70" s="47">
        <v>0</v>
      </c>
      <c r="R70" s="47">
        <v>0</v>
      </c>
      <c r="S70" s="75">
        <v>0</v>
      </c>
      <c r="U70" s="74">
        <v>-288.10000000000002</v>
      </c>
      <c r="V70" s="75">
        <v>7.69</v>
      </c>
      <c r="W70">
        <v>-34</v>
      </c>
      <c r="X70">
        <v>-26</v>
      </c>
      <c r="Y70">
        <v>-1.1000000000000001</v>
      </c>
      <c r="Z70">
        <v>7.69</v>
      </c>
      <c r="AA70">
        <v>0</v>
      </c>
      <c r="AB70">
        <v>-227</v>
      </c>
    </row>
    <row r="71" spans="7:28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6.73</v>
      </c>
      <c r="M71" s="75">
        <v>0</v>
      </c>
      <c r="N71" s="74">
        <v>-33</v>
      </c>
      <c r="O71" s="47">
        <v>-8</v>
      </c>
      <c r="P71" s="47">
        <v>-366</v>
      </c>
      <c r="Q71" s="47">
        <v>0</v>
      </c>
      <c r="R71" s="47">
        <v>0</v>
      </c>
      <c r="S71" s="75">
        <v>0</v>
      </c>
      <c r="U71" s="74">
        <v>-408.1</v>
      </c>
      <c r="V71" s="75">
        <v>6.73</v>
      </c>
      <c r="W71">
        <v>-33</v>
      </c>
      <c r="X71">
        <v>-8</v>
      </c>
      <c r="Y71">
        <v>-1.1000000000000001</v>
      </c>
      <c r="Z71">
        <v>6.73</v>
      </c>
      <c r="AA71">
        <v>0</v>
      </c>
      <c r="AB71">
        <v>-366</v>
      </c>
    </row>
    <row r="72" spans="7:28">
      <c r="G72" t="s">
        <v>114</v>
      </c>
      <c r="H72" s="74">
        <v>30.77</v>
      </c>
      <c r="I72" s="47">
        <v>21.16</v>
      </c>
      <c r="J72" s="47">
        <v>0</v>
      </c>
      <c r="K72" s="47">
        <v>0</v>
      </c>
      <c r="L72" s="47">
        <v>7.69</v>
      </c>
      <c r="M72" s="75">
        <v>0.1</v>
      </c>
      <c r="N72" s="74">
        <v>0</v>
      </c>
      <c r="O72" s="47">
        <v>0</v>
      </c>
      <c r="P72" s="47">
        <v>-260</v>
      </c>
      <c r="Q72" s="47">
        <v>0</v>
      </c>
      <c r="R72" s="47">
        <v>0</v>
      </c>
      <c r="S72" s="75">
        <v>0</v>
      </c>
      <c r="U72" s="74">
        <v>-261.10000000000002</v>
      </c>
      <c r="V72" s="75">
        <v>59.72</v>
      </c>
      <c r="W72">
        <v>30.77</v>
      </c>
      <c r="X72">
        <v>21.16</v>
      </c>
      <c r="Y72">
        <v>-1.1000000000000001</v>
      </c>
      <c r="Z72">
        <v>7.69</v>
      </c>
      <c r="AA72">
        <v>0.1</v>
      </c>
      <c r="AB72">
        <v>-260</v>
      </c>
    </row>
    <row r="73" spans="7:28">
      <c r="G73" t="s">
        <v>115</v>
      </c>
      <c r="H73" s="74">
        <v>57.7</v>
      </c>
      <c r="I73" s="47">
        <v>50.01</v>
      </c>
      <c r="J73" s="47">
        <v>0</v>
      </c>
      <c r="K73" s="47">
        <v>0</v>
      </c>
      <c r="L73" s="47">
        <v>9.6199999999999992</v>
      </c>
      <c r="M73" s="75">
        <v>0</v>
      </c>
      <c r="N73" s="74">
        <v>0</v>
      </c>
      <c r="O73" s="47">
        <v>0</v>
      </c>
      <c r="P73" s="47">
        <v>-253</v>
      </c>
      <c r="Q73" s="47">
        <v>0</v>
      </c>
      <c r="R73" s="47">
        <v>0</v>
      </c>
      <c r="S73" s="75">
        <v>0</v>
      </c>
      <c r="U73" s="74">
        <v>-254.1</v>
      </c>
      <c r="V73" s="75">
        <v>117.33</v>
      </c>
      <c r="W73">
        <v>57.7</v>
      </c>
      <c r="X73">
        <v>50.01</v>
      </c>
      <c r="Y73">
        <v>-1.1000000000000001</v>
      </c>
      <c r="Z73">
        <v>9.6199999999999992</v>
      </c>
      <c r="AA73">
        <v>0</v>
      </c>
      <c r="AB73">
        <v>-253</v>
      </c>
    </row>
    <row r="74" spans="7:28">
      <c r="G74" t="s">
        <v>116</v>
      </c>
      <c r="H74" s="74">
        <v>39.42</v>
      </c>
      <c r="I74" s="47">
        <v>39.43</v>
      </c>
      <c r="J74" s="47">
        <v>0</v>
      </c>
      <c r="K74" s="47">
        <v>0</v>
      </c>
      <c r="L74" s="47">
        <v>10.58</v>
      </c>
      <c r="M74" s="75">
        <v>0.1</v>
      </c>
      <c r="N74" s="74">
        <v>0</v>
      </c>
      <c r="O74" s="47">
        <v>0</v>
      </c>
      <c r="P74" s="47">
        <v>-301</v>
      </c>
      <c r="Q74" s="47">
        <v>0</v>
      </c>
      <c r="R74" s="47">
        <v>0</v>
      </c>
      <c r="S74" s="75">
        <v>0</v>
      </c>
      <c r="U74" s="74">
        <v>-302.10000000000002</v>
      </c>
      <c r="V74" s="75">
        <v>89.53</v>
      </c>
      <c r="W74">
        <v>39.42</v>
      </c>
      <c r="X74">
        <v>39.43</v>
      </c>
      <c r="Y74">
        <v>-1.1000000000000001</v>
      </c>
      <c r="Z74">
        <v>10.58</v>
      </c>
      <c r="AA74">
        <v>0.1</v>
      </c>
      <c r="AB74">
        <v>-301</v>
      </c>
    </row>
    <row r="75" spans="7:28">
      <c r="G75" t="s">
        <v>117</v>
      </c>
      <c r="H75" s="74">
        <v>30.85</v>
      </c>
      <c r="I75" s="47">
        <v>46.83</v>
      </c>
      <c r="J75" s="47">
        <v>0</v>
      </c>
      <c r="K75" s="47">
        <v>0</v>
      </c>
      <c r="L75" s="47">
        <v>7.71</v>
      </c>
      <c r="M75" s="75">
        <v>1.88</v>
      </c>
      <c r="N75" s="74">
        <v>0</v>
      </c>
      <c r="O75" s="47">
        <v>0</v>
      </c>
      <c r="P75" s="47">
        <v>-44</v>
      </c>
      <c r="Q75" s="47">
        <v>0</v>
      </c>
      <c r="R75" s="47">
        <v>0</v>
      </c>
      <c r="S75" s="75">
        <v>0</v>
      </c>
      <c r="U75" s="74">
        <v>-45.1</v>
      </c>
      <c r="V75" s="75">
        <v>87.27</v>
      </c>
      <c r="W75">
        <v>30.85</v>
      </c>
      <c r="X75">
        <v>46.83</v>
      </c>
      <c r="Y75">
        <v>-1.1000000000000001</v>
      </c>
      <c r="Z75">
        <v>7.71</v>
      </c>
      <c r="AA75">
        <v>1.88</v>
      </c>
      <c r="AB75">
        <v>-44</v>
      </c>
    </row>
    <row r="76" spans="7:28">
      <c r="G76" t="s">
        <v>118</v>
      </c>
      <c r="H76" s="74">
        <v>24.29</v>
      </c>
      <c r="I76" s="47">
        <v>42.25</v>
      </c>
      <c r="J76" s="47">
        <v>0</v>
      </c>
      <c r="K76" s="47">
        <v>0</v>
      </c>
      <c r="L76" s="47">
        <v>7.4</v>
      </c>
      <c r="M76" s="75">
        <v>1.69</v>
      </c>
      <c r="N76" s="74">
        <v>0</v>
      </c>
      <c r="O76" s="47">
        <v>0</v>
      </c>
      <c r="P76" s="47">
        <v>-67</v>
      </c>
      <c r="Q76" s="47">
        <v>0</v>
      </c>
      <c r="R76" s="47">
        <v>0</v>
      </c>
      <c r="S76" s="75">
        <v>0</v>
      </c>
      <c r="U76" s="74">
        <v>-68.099999999999994</v>
      </c>
      <c r="V76" s="75">
        <v>75.63</v>
      </c>
      <c r="W76">
        <v>24.29</v>
      </c>
      <c r="X76">
        <v>42.25</v>
      </c>
      <c r="Y76">
        <v>-1.1000000000000001</v>
      </c>
      <c r="Z76">
        <v>7.4</v>
      </c>
      <c r="AA76">
        <v>1.69</v>
      </c>
      <c r="AB76">
        <v>-67</v>
      </c>
    </row>
    <row r="77" spans="7:28">
      <c r="G77" t="s">
        <v>119</v>
      </c>
      <c r="H77" s="74">
        <v>9.48</v>
      </c>
      <c r="I77" s="47">
        <v>81.98</v>
      </c>
      <c r="J77" s="47">
        <v>0</v>
      </c>
      <c r="K77" s="47">
        <v>0</v>
      </c>
      <c r="L77" s="47">
        <v>9.48</v>
      </c>
      <c r="M77" s="75">
        <v>1.56</v>
      </c>
      <c r="N77" s="74">
        <v>0</v>
      </c>
      <c r="O77" s="47">
        <v>0</v>
      </c>
      <c r="P77" s="47">
        <v>-91</v>
      </c>
      <c r="Q77" s="47">
        <v>0</v>
      </c>
      <c r="R77" s="47">
        <v>0</v>
      </c>
      <c r="S77" s="75">
        <v>0</v>
      </c>
      <c r="U77" s="74">
        <v>-92.1</v>
      </c>
      <c r="V77" s="75">
        <v>102.5</v>
      </c>
      <c r="W77">
        <v>9.48</v>
      </c>
      <c r="X77">
        <v>81.98</v>
      </c>
      <c r="Y77">
        <v>-1.1000000000000001</v>
      </c>
      <c r="Z77">
        <v>9.48</v>
      </c>
      <c r="AA77">
        <v>1.56</v>
      </c>
      <c r="AB77">
        <v>-91</v>
      </c>
    </row>
    <row r="78" spans="7:28">
      <c r="G78" t="s">
        <v>120</v>
      </c>
      <c r="H78" s="74">
        <v>27.47</v>
      </c>
      <c r="I78" s="47">
        <v>73.25</v>
      </c>
      <c r="J78" s="47">
        <v>0</v>
      </c>
      <c r="K78" s="47">
        <v>0</v>
      </c>
      <c r="L78" s="47">
        <v>12.82</v>
      </c>
      <c r="M78" s="75">
        <v>0</v>
      </c>
      <c r="N78" s="74">
        <v>0</v>
      </c>
      <c r="O78" s="47">
        <v>0</v>
      </c>
      <c r="P78" s="47">
        <v>-273</v>
      </c>
      <c r="Q78" s="47">
        <v>0</v>
      </c>
      <c r="R78" s="47">
        <v>0</v>
      </c>
      <c r="S78" s="75">
        <v>0</v>
      </c>
      <c r="U78" s="74">
        <v>-274.10000000000002</v>
      </c>
      <c r="V78" s="75">
        <v>113.54</v>
      </c>
      <c r="W78">
        <v>27.47</v>
      </c>
      <c r="X78">
        <v>73.25</v>
      </c>
      <c r="Y78">
        <v>-1.1000000000000001</v>
      </c>
      <c r="Z78">
        <v>12.82</v>
      </c>
      <c r="AA78">
        <v>0</v>
      </c>
      <c r="AB78">
        <v>-273</v>
      </c>
    </row>
    <row r="79" spans="7:28">
      <c r="G79" t="s">
        <v>121</v>
      </c>
      <c r="H79" s="74">
        <v>0</v>
      </c>
      <c r="I79" s="47">
        <v>61.55</v>
      </c>
      <c r="J79" s="47">
        <v>0</v>
      </c>
      <c r="K79" s="47">
        <v>0</v>
      </c>
      <c r="L79" s="47">
        <v>13.46</v>
      </c>
      <c r="M79" s="75">
        <v>0</v>
      </c>
      <c r="N79" s="74">
        <v>0</v>
      </c>
      <c r="O79" s="47">
        <v>0</v>
      </c>
      <c r="P79" s="47">
        <v>-119</v>
      </c>
      <c r="Q79" s="47">
        <v>0</v>
      </c>
      <c r="R79" s="47">
        <v>0</v>
      </c>
      <c r="S79" s="75">
        <v>0</v>
      </c>
      <c r="U79" s="74">
        <v>-120.1</v>
      </c>
      <c r="V79" s="75">
        <v>75.010000000000005</v>
      </c>
      <c r="W79">
        <v>0</v>
      </c>
      <c r="X79">
        <v>61.55</v>
      </c>
      <c r="Y79">
        <v>-1.1000000000000001</v>
      </c>
      <c r="Z79">
        <v>13.46</v>
      </c>
      <c r="AA79">
        <v>0</v>
      </c>
      <c r="AB79">
        <v>-119</v>
      </c>
    </row>
    <row r="80" spans="7:28">
      <c r="G80" t="s">
        <v>122</v>
      </c>
      <c r="H80" s="74">
        <v>0</v>
      </c>
      <c r="I80" s="47">
        <v>62.51</v>
      </c>
      <c r="J80" s="47">
        <v>0</v>
      </c>
      <c r="K80" s="47">
        <v>0</v>
      </c>
      <c r="L80" s="47">
        <v>13.46</v>
      </c>
      <c r="M80" s="75">
        <v>0</v>
      </c>
      <c r="N80" s="74">
        <v>0</v>
      </c>
      <c r="O80" s="47">
        <v>0</v>
      </c>
      <c r="P80" s="47">
        <v>-108</v>
      </c>
      <c r="Q80" s="47">
        <v>0</v>
      </c>
      <c r="R80" s="47">
        <v>0</v>
      </c>
      <c r="S80" s="75">
        <v>0</v>
      </c>
      <c r="U80" s="74">
        <v>-109.1</v>
      </c>
      <c r="V80" s="75">
        <v>75.97</v>
      </c>
      <c r="W80">
        <v>0</v>
      </c>
      <c r="X80">
        <v>62.51</v>
      </c>
      <c r="Y80">
        <v>-1.1000000000000001</v>
      </c>
      <c r="Z80">
        <v>13.46</v>
      </c>
      <c r="AA80">
        <v>0</v>
      </c>
      <c r="AB80">
        <v>-108</v>
      </c>
    </row>
    <row r="81" spans="7:28">
      <c r="G81" t="s">
        <v>123</v>
      </c>
      <c r="H81" s="74">
        <v>0</v>
      </c>
      <c r="I81" s="47">
        <v>57.71</v>
      </c>
      <c r="J81" s="47">
        <v>0</v>
      </c>
      <c r="K81" s="47">
        <v>0</v>
      </c>
      <c r="L81" s="47">
        <v>13.46</v>
      </c>
      <c r="M81" s="75">
        <v>0</v>
      </c>
      <c r="N81" s="74">
        <v>0</v>
      </c>
      <c r="O81" s="47">
        <v>0</v>
      </c>
      <c r="P81" s="47">
        <v>-129</v>
      </c>
      <c r="Q81" s="47">
        <v>0</v>
      </c>
      <c r="R81" s="47">
        <v>0</v>
      </c>
      <c r="S81" s="75">
        <v>0</v>
      </c>
      <c r="U81" s="74">
        <v>-130.1</v>
      </c>
      <c r="V81" s="75">
        <v>71.17</v>
      </c>
      <c r="W81">
        <v>0</v>
      </c>
      <c r="X81">
        <v>57.71</v>
      </c>
      <c r="Y81">
        <v>-1.1000000000000001</v>
      </c>
      <c r="Z81">
        <v>13.46</v>
      </c>
      <c r="AA81">
        <v>0</v>
      </c>
      <c r="AB81">
        <v>-129</v>
      </c>
    </row>
    <row r="82" spans="7:28">
      <c r="G82" t="s">
        <v>124</v>
      </c>
      <c r="H82" s="74">
        <v>0</v>
      </c>
      <c r="I82" s="47">
        <v>48.09</v>
      </c>
      <c r="J82" s="47">
        <v>0</v>
      </c>
      <c r="K82" s="47">
        <v>0</v>
      </c>
      <c r="L82" s="47">
        <v>13.46</v>
      </c>
      <c r="M82" s="75">
        <v>0</v>
      </c>
      <c r="N82" s="74">
        <v>0</v>
      </c>
      <c r="O82" s="47">
        <v>0</v>
      </c>
      <c r="P82" s="47">
        <v>-123</v>
      </c>
      <c r="Q82" s="47">
        <v>0</v>
      </c>
      <c r="R82" s="47">
        <v>0</v>
      </c>
      <c r="S82" s="75">
        <v>0</v>
      </c>
      <c r="U82" s="74">
        <v>-124.1</v>
      </c>
      <c r="V82" s="75">
        <v>61.55</v>
      </c>
      <c r="W82">
        <v>0</v>
      </c>
      <c r="X82">
        <v>48.09</v>
      </c>
      <c r="Y82">
        <v>-1.1000000000000001</v>
      </c>
      <c r="Z82">
        <v>13.46</v>
      </c>
      <c r="AA82">
        <v>0</v>
      </c>
      <c r="AB82">
        <v>-123</v>
      </c>
    </row>
    <row r="83" spans="7:28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13.85</v>
      </c>
      <c r="M83" s="75">
        <v>0</v>
      </c>
      <c r="N83" s="74">
        <v>0</v>
      </c>
      <c r="O83" s="47">
        <v>0</v>
      </c>
      <c r="P83" s="47">
        <v>-74</v>
      </c>
      <c r="Q83" s="47">
        <v>0</v>
      </c>
      <c r="R83" s="47">
        <v>0</v>
      </c>
      <c r="S83" s="75">
        <v>0</v>
      </c>
      <c r="U83" s="74">
        <v>-74.099999999999994</v>
      </c>
      <c r="V83" s="75">
        <v>13.85</v>
      </c>
      <c r="W83">
        <v>0</v>
      </c>
      <c r="X83">
        <v>0</v>
      </c>
      <c r="Y83">
        <v>-0.1</v>
      </c>
      <c r="Z83">
        <v>13.85</v>
      </c>
      <c r="AA83">
        <v>0</v>
      </c>
      <c r="AB83">
        <v>-74</v>
      </c>
    </row>
    <row r="84" spans="7:28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13.66</v>
      </c>
      <c r="M84" s="75">
        <v>0</v>
      </c>
      <c r="N84" s="74">
        <v>0</v>
      </c>
      <c r="O84" s="47">
        <v>0</v>
      </c>
      <c r="P84" s="47">
        <v>-81</v>
      </c>
      <c r="Q84" s="47">
        <v>0</v>
      </c>
      <c r="R84" s="47">
        <v>0</v>
      </c>
      <c r="S84" s="75">
        <v>0</v>
      </c>
      <c r="U84" s="74">
        <v>-81.099999999999994</v>
      </c>
      <c r="V84" s="75">
        <v>13.66</v>
      </c>
      <c r="W84">
        <v>0</v>
      </c>
      <c r="X84">
        <v>0</v>
      </c>
      <c r="Y84">
        <v>-0.1</v>
      </c>
      <c r="Z84">
        <v>13.66</v>
      </c>
      <c r="AA84">
        <v>0</v>
      </c>
      <c r="AB84">
        <v>-81</v>
      </c>
    </row>
    <row r="85" spans="7:28">
      <c r="G85" t="s">
        <v>127</v>
      </c>
      <c r="H85" s="74">
        <v>17.32</v>
      </c>
      <c r="I85" s="47">
        <v>0</v>
      </c>
      <c r="J85" s="47">
        <v>0</v>
      </c>
      <c r="K85" s="47">
        <v>0</v>
      </c>
      <c r="L85" s="47">
        <v>12.69</v>
      </c>
      <c r="M85" s="75">
        <v>0</v>
      </c>
      <c r="N85" s="74">
        <v>0</v>
      </c>
      <c r="O85" s="47">
        <v>0</v>
      </c>
      <c r="P85" s="47">
        <v>-111</v>
      </c>
      <c r="Q85" s="47">
        <v>0</v>
      </c>
      <c r="R85" s="47">
        <v>0</v>
      </c>
      <c r="S85" s="75">
        <v>0</v>
      </c>
      <c r="U85" s="74">
        <v>-112.1</v>
      </c>
      <c r="V85" s="75">
        <v>30.01</v>
      </c>
      <c r="W85">
        <v>17.32</v>
      </c>
      <c r="X85">
        <v>0</v>
      </c>
      <c r="Y85">
        <v>-1.1000000000000001</v>
      </c>
      <c r="Z85">
        <v>12.69</v>
      </c>
      <c r="AA85">
        <v>0</v>
      </c>
      <c r="AB85">
        <v>-111</v>
      </c>
    </row>
    <row r="86" spans="7:28">
      <c r="G86" t="s">
        <v>128</v>
      </c>
      <c r="H86" s="74">
        <v>12.5</v>
      </c>
      <c r="I86" s="47">
        <v>0</v>
      </c>
      <c r="J86" s="47">
        <v>0</v>
      </c>
      <c r="K86" s="47">
        <v>0</v>
      </c>
      <c r="L86" s="47">
        <v>12.41</v>
      </c>
      <c r="M86" s="75">
        <v>0</v>
      </c>
      <c r="N86" s="74">
        <v>0</v>
      </c>
      <c r="O86" s="47">
        <v>0</v>
      </c>
      <c r="P86" s="47">
        <v>-110</v>
      </c>
      <c r="Q86" s="47">
        <v>0</v>
      </c>
      <c r="R86" s="47">
        <v>0</v>
      </c>
      <c r="S86" s="75">
        <v>0</v>
      </c>
      <c r="U86" s="74">
        <v>-111.1</v>
      </c>
      <c r="V86" s="75">
        <v>24.91</v>
      </c>
      <c r="W86">
        <v>12.5</v>
      </c>
      <c r="X86">
        <v>0</v>
      </c>
      <c r="Y86">
        <v>-1.1000000000000001</v>
      </c>
      <c r="Z86">
        <v>12.41</v>
      </c>
      <c r="AA86">
        <v>0</v>
      </c>
      <c r="AB86">
        <v>-110</v>
      </c>
    </row>
    <row r="87" spans="7:28">
      <c r="G87" t="s">
        <v>129</v>
      </c>
      <c r="H87" s="74">
        <v>20.190000000000001</v>
      </c>
      <c r="I87" s="47">
        <v>0</v>
      </c>
      <c r="J87" s="47">
        <v>0</v>
      </c>
      <c r="K87" s="47">
        <v>0</v>
      </c>
      <c r="L87" s="47">
        <v>12.12</v>
      </c>
      <c r="M87" s="75">
        <v>0</v>
      </c>
      <c r="N87" s="74">
        <v>0</v>
      </c>
      <c r="O87" s="47">
        <v>0</v>
      </c>
      <c r="P87" s="47">
        <v>-147</v>
      </c>
      <c r="Q87" s="47">
        <v>0</v>
      </c>
      <c r="R87" s="47">
        <v>0</v>
      </c>
      <c r="S87" s="75">
        <v>0</v>
      </c>
      <c r="U87" s="74">
        <v>-148.1</v>
      </c>
      <c r="V87" s="75">
        <v>32.31</v>
      </c>
      <c r="W87">
        <v>20.190000000000001</v>
      </c>
      <c r="X87">
        <v>0</v>
      </c>
      <c r="Y87">
        <v>-1.1000000000000001</v>
      </c>
      <c r="Z87">
        <v>12.12</v>
      </c>
      <c r="AA87">
        <v>0</v>
      </c>
      <c r="AB87">
        <v>-147</v>
      </c>
    </row>
    <row r="88" spans="7:28">
      <c r="G88" t="s">
        <v>130</v>
      </c>
      <c r="H88" s="74">
        <v>17.309999999999999</v>
      </c>
      <c r="I88" s="47">
        <v>0</v>
      </c>
      <c r="J88" s="47">
        <v>0</v>
      </c>
      <c r="K88" s="47">
        <v>0</v>
      </c>
      <c r="L88" s="47">
        <v>10.96</v>
      </c>
      <c r="M88" s="75">
        <v>0</v>
      </c>
      <c r="N88" s="74">
        <v>0</v>
      </c>
      <c r="O88" s="47">
        <v>0</v>
      </c>
      <c r="P88" s="47">
        <v>-78</v>
      </c>
      <c r="Q88" s="47">
        <v>0</v>
      </c>
      <c r="R88" s="47">
        <v>0</v>
      </c>
      <c r="S88" s="75">
        <v>0</v>
      </c>
      <c r="U88" s="74">
        <v>-79.099999999999994</v>
      </c>
      <c r="V88" s="75">
        <v>28.27</v>
      </c>
      <c r="W88">
        <v>17.309999999999999</v>
      </c>
      <c r="X88">
        <v>0</v>
      </c>
      <c r="Y88">
        <v>-1.1000000000000001</v>
      </c>
      <c r="Z88">
        <v>10.96</v>
      </c>
      <c r="AA88">
        <v>0</v>
      </c>
      <c r="AB88">
        <v>-78</v>
      </c>
    </row>
    <row r="89" spans="7:28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9.81</v>
      </c>
      <c r="M89" s="75">
        <v>0</v>
      </c>
      <c r="N89" s="74">
        <v>-13</v>
      </c>
      <c r="O89" s="47">
        <v>0</v>
      </c>
      <c r="P89" s="47">
        <v>-18</v>
      </c>
      <c r="Q89" s="47">
        <v>0</v>
      </c>
      <c r="R89" s="47">
        <v>0</v>
      </c>
      <c r="S89" s="75">
        <v>0</v>
      </c>
      <c r="U89" s="74">
        <v>-32.1</v>
      </c>
      <c r="V89" s="75">
        <v>9.81</v>
      </c>
      <c r="W89">
        <v>-13</v>
      </c>
      <c r="X89">
        <v>0</v>
      </c>
      <c r="Y89">
        <v>-1.1000000000000001</v>
      </c>
      <c r="Z89">
        <v>9.81</v>
      </c>
      <c r="AA89">
        <v>0</v>
      </c>
      <c r="AB89">
        <v>-18</v>
      </c>
    </row>
    <row r="90" spans="7:28">
      <c r="G90" t="s">
        <v>132</v>
      </c>
      <c r="H90" s="74">
        <v>0</v>
      </c>
      <c r="I90" s="47">
        <v>0</v>
      </c>
      <c r="J90" s="47">
        <v>6.73</v>
      </c>
      <c r="K90" s="47">
        <v>0</v>
      </c>
      <c r="L90" s="47">
        <v>8.9499999999999993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-1.1000000000000001</v>
      </c>
      <c r="V90" s="75">
        <v>15.68</v>
      </c>
      <c r="W90">
        <v>0</v>
      </c>
      <c r="X90">
        <v>0</v>
      </c>
      <c r="Y90">
        <v>-1.1000000000000001</v>
      </c>
      <c r="Z90">
        <v>8.9499999999999993</v>
      </c>
      <c r="AA90">
        <v>0</v>
      </c>
      <c r="AB90">
        <v>6.73</v>
      </c>
    </row>
    <row r="91" spans="7:28">
      <c r="G91" t="s">
        <v>133</v>
      </c>
      <c r="H91" s="74">
        <v>47.12</v>
      </c>
      <c r="I91" s="47">
        <v>40.39</v>
      </c>
      <c r="J91" s="47">
        <v>0</v>
      </c>
      <c r="K91" s="47">
        <v>0</v>
      </c>
      <c r="L91" s="47">
        <v>11.35</v>
      </c>
      <c r="M91" s="75">
        <v>0</v>
      </c>
      <c r="N91" s="74">
        <v>0</v>
      </c>
      <c r="O91" s="47">
        <v>0</v>
      </c>
      <c r="P91" s="47">
        <v>-63</v>
      </c>
      <c r="Q91" s="47">
        <v>0</v>
      </c>
      <c r="R91" s="47">
        <v>0</v>
      </c>
      <c r="S91" s="75">
        <v>0</v>
      </c>
      <c r="U91" s="74">
        <v>-64.8</v>
      </c>
      <c r="V91" s="75">
        <v>98.86</v>
      </c>
      <c r="W91">
        <v>47.12</v>
      </c>
      <c r="X91">
        <v>40.39</v>
      </c>
      <c r="Y91">
        <v>-1.8</v>
      </c>
      <c r="Z91">
        <v>11.35</v>
      </c>
      <c r="AA91">
        <v>0</v>
      </c>
      <c r="AB91">
        <v>-63</v>
      </c>
    </row>
    <row r="92" spans="7:28">
      <c r="G92" t="s">
        <v>134</v>
      </c>
      <c r="H92" s="74">
        <v>45.2</v>
      </c>
      <c r="I92" s="47">
        <v>43.28</v>
      </c>
      <c r="J92" s="47">
        <v>52.89</v>
      </c>
      <c r="K92" s="47">
        <v>0</v>
      </c>
      <c r="L92" s="47">
        <v>10.29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-1.8</v>
      </c>
      <c r="V92" s="75">
        <v>151.66</v>
      </c>
      <c r="W92">
        <v>45.2</v>
      </c>
      <c r="X92">
        <v>43.28</v>
      </c>
      <c r="Y92">
        <v>-1.8</v>
      </c>
      <c r="Z92">
        <v>10.29</v>
      </c>
      <c r="AA92">
        <v>0</v>
      </c>
      <c r="AB92">
        <v>52.89</v>
      </c>
    </row>
    <row r="93" spans="7:28">
      <c r="G93" t="s">
        <v>135</v>
      </c>
      <c r="H93" s="74">
        <v>49.04</v>
      </c>
      <c r="I93" s="47">
        <v>45.2</v>
      </c>
      <c r="J93" s="47">
        <v>49.05</v>
      </c>
      <c r="K93" s="47">
        <v>0</v>
      </c>
      <c r="L93" s="47">
        <v>8.85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>
        <v>-1.8</v>
      </c>
      <c r="V93" s="75">
        <v>152.13999999999999</v>
      </c>
      <c r="W93">
        <v>49.04</v>
      </c>
      <c r="X93">
        <v>45.2</v>
      </c>
      <c r="Y93">
        <v>-1.8</v>
      </c>
      <c r="Z93">
        <v>8.85</v>
      </c>
      <c r="AA93">
        <v>0</v>
      </c>
      <c r="AB93">
        <v>49.05</v>
      </c>
    </row>
    <row r="94" spans="7:28">
      <c r="G94" t="s">
        <v>136</v>
      </c>
      <c r="H94" s="74">
        <v>53.86</v>
      </c>
      <c r="I94" s="47">
        <v>36.54</v>
      </c>
      <c r="J94" s="47">
        <v>45.2</v>
      </c>
      <c r="K94" s="47">
        <v>0</v>
      </c>
      <c r="L94" s="47">
        <v>7.89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>
        <v>-1.8</v>
      </c>
      <c r="V94" s="75">
        <v>143.49</v>
      </c>
      <c r="W94">
        <v>53.86</v>
      </c>
      <c r="X94">
        <v>36.54</v>
      </c>
      <c r="Y94">
        <v>-1.8</v>
      </c>
      <c r="Z94">
        <v>7.89</v>
      </c>
      <c r="AA94">
        <v>0</v>
      </c>
      <c r="AB94">
        <v>45.2</v>
      </c>
    </row>
    <row r="95" spans="7:28">
      <c r="G95" t="s">
        <v>137</v>
      </c>
      <c r="H95" s="74">
        <v>29.81</v>
      </c>
      <c r="I95" s="47">
        <v>0</v>
      </c>
      <c r="J95" s="47">
        <v>41.36</v>
      </c>
      <c r="K95" s="47">
        <v>0</v>
      </c>
      <c r="L95" s="47">
        <v>7.21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>
        <v>-1.8</v>
      </c>
      <c r="V95" s="75">
        <v>78.38</v>
      </c>
      <c r="W95">
        <v>29.81</v>
      </c>
      <c r="X95">
        <v>0</v>
      </c>
      <c r="Y95">
        <v>-1.8</v>
      </c>
      <c r="Z95">
        <v>7.21</v>
      </c>
      <c r="AA95">
        <v>0</v>
      </c>
      <c r="AB95">
        <v>41.36</v>
      </c>
    </row>
    <row r="96" spans="7:28">
      <c r="G96" t="s">
        <v>138</v>
      </c>
      <c r="H96" s="74">
        <v>33.659999999999997</v>
      </c>
      <c r="I96" s="47">
        <v>0</v>
      </c>
      <c r="J96" s="47">
        <v>42.32</v>
      </c>
      <c r="K96" s="47">
        <v>0</v>
      </c>
      <c r="L96" s="47">
        <v>6.15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>
        <v>-1.8</v>
      </c>
      <c r="V96" s="75">
        <v>82.13</v>
      </c>
      <c r="W96">
        <v>33.659999999999997</v>
      </c>
      <c r="X96">
        <v>0</v>
      </c>
      <c r="Y96">
        <v>-1.8</v>
      </c>
      <c r="Z96">
        <v>6.15</v>
      </c>
      <c r="AA96">
        <v>0</v>
      </c>
      <c r="AB96">
        <v>42.32</v>
      </c>
    </row>
    <row r="97" spans="1:83">
      <c r="G97" t="s">
        <v>139</v>
      </c>
      <c r="H97" s="74">
        <v>55.77</v>
      </c>
      <c r="I97" s="47">
        <v>0</v>
      </c>
      <c r="J97" s="47">
        <v>31.74</v>
      </c>
      <c r="K97" s="47">
        <v>0</v>
      </c>
      <c r="L97" s="47">
        <v>2.6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>
        <v>-1.8</v>
      </c>
      <c r="V97" s="75">
        <v>90.11</v>
      </c>
      <c r="W97">
        <v>55.77</v>
      </c>
      <c r="X97">
        <v>0</v>
      </c>
      <c r="Y97">
        <v>-1.8</v>
      </c>
      <c r="Z97">
        <v>2.6</v>
      </c>
      <c r="AA97">
        <v>0</v>
      </c>
      <c r="AB97">
        <v>31.74</v>
      </c>
    </row>
    <row r="98" spans="1:83">
      <c r="G98" t="s">
        <v>140</v>
      </c>
      <c r="H98" s="74">
        <v>67.33</v>
      </c>
      <c r="I98" s="47">
        <v>0</v>
      </c>
      <c r="J98" s="47">
        <v>30.77</v>
      </c>
      <c r="K98" s="47">
        <v>0</v>
      </c>
      <c r="L98" s="47">
        <v>2.69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>
        <v>-1.8</v>
      </c>
      <c r="V98" s="75">
        <v>100.79</v>
      </c>
      <c r="W98">
        <v>67.33</v>
      </c>
      <c r="X98">
        <v>0</v>
      </c>
      <c r="Y98">
        <v>-1.8</v>
      </c>
      <c r="Z98">
        <v>2.69</v>
      </c>
      <c r="AA98">
        <v>0</v>
      </c>
      <c r="AB98">
        <v>30.77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0.65292749999999977</v>
      </c>
      <c r="I99" s="70">
        <f t="shared" ref="I99:BQ99" si="1">SUM(I3:I98)/4000</f>
        <v>0.22625000000000001</v>
      </c>
      <c r="J99" s="70">
        <f t="shared" si="1"/>
        <v>9.6649999999999986E-2</v>
      </c>
      <c r="K99" s="70">
        <f t="shared" si="1"/>
        <v>0</v>
      </c>
      <c r="L99" s="70">
        <f t="shared" si="1"/>
        <v>0.16752750000000005</v>
      </c>
      <c r="M99" s="70">
        <f t="shared" si="1"/>
        <v>1.3575E-3</v>
      </c>
      <c r="N99" s="69">
        <f t="shared" si="1"/>
        <v>-0.10349999999999999</v>
      </c>
      <c r="O99" s="70">
        <f t="shared" si="1"/>
        <v>-0.17424999999999999</v>
      </c>
      <c r="P99" s="70">
        <f t="shared" si="1"/>
        <v>-1.7519974999999999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-2.0628475000000006</v>
      </c>
      <c r="V99" s="71">
        <f t="shared" si="1"/>
        <v>1.1447125</v>
      </c>
      <c r="W99">
        <f t="shared" si="1"/>
        <v>0.54942749999999974</v>
      </c>
      <c r="X99">
        <f t="shared" si="1"/>
        <v>5.2000000000000005E-2</v>
      </c>
      <c r="Y99">
        <f t="shared" si="1"/>
        <v>-3.3099999999999914E-2</v>
      </c>
      <c r="Z99">
        <f t="shared" si="1"/>
        <v>0.16752750000000005</v>
      </c>
      <c r="AA99">
        <f t="shared" si="1"/>
        <v>1.3575E-3</v>
      </c>
      <c r="AB99">
        <f t="shared" si="1"/>
        <v>-1.6553475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45637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S78" activePane="bottomRight" state="frozen"/>
      <selection sqref="A1:D35"/>
      <selection pane="topRight" sqref="A1:D35"/>
      <selection pane="bottomLeft" sqref="A1:D35"/>
      <selection pane="bottomRight" activeCell="W99" sqref="W99:AA99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45637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588</v>
      </c>
      <c r="Z2" t="s">
        <v>334</v>
      </c>
      <c r="AA2" t="s">
        <v>589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0.86999999999999988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0.87</v>
      </c>
      <c r="W3">
        <v>0</v>
      </c>
      <c r="X3">
        <v>0</v>
      </c>
      <c r="Y3">
        <v>0.28999999999999998</v>
      </c>
      <c r="Z3">
        <v>0</v>
      </c>
      <c r="AA3">
        <v>0.57999999999999996</v>
      </c>
    </row>
    <row r="4" spans="1:27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0.86999999999999988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0.87</v>
      </c>
      <c r="W4">
        <v>0</v>
      </c>
      <c r="X4">
        <v>0</v>
      </c>
      <c r="Y4">
        <v>0.28999999999999998</v>
      </c>
      <c r="Z4">
        <v>0</v>
      </c>
      <c r="AA4">
        <v>0.57999999999999996</v>
      </c>
    </row>
    <row r="5" spans="1:27">
      <c r="A5" s="113" t="s">
        <v>536</v>
      </c>
      <c r="B5" t="s">
        <v>378</v>
      </c>
      <c r="D5" t="s">
        <v>437</v>
      </c>
      <c r="G5" t="s">
        <v>47</v>
      </c>
      <c r="H5" s="74">
        <v>0.86999999999999988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0.87</v>
      </c>
      <c r="W5">
        <v>0</v>
      </c>
      <c r="X5">
        <v>0</v>
      </c>
      <c r="Y5">
        <v>0.28999999999999998</v>
      </c>
      <c r="Z5">
        <v>0</v>
      </c>
      <c r="AA5">
        <v>0.57999999999999996</v>
      </c>
    </row>
    <row r="6" spans="1:27">
      <c r="A6" s="113" t="s">
        <v>537</v>
      </c>
      <c r="B6" t="s">
        <v>378</v>
      </c>
      <c r="G6" t="s">
        <v>48</v>
      </c>
      <c r="H6" s="74">
        <v>0.86999999999999988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0.87</v>
      </c>
      <c r="W6">
        <v>0</v>
      </c>
      <c r="X6">
        <v>0</v>
      </c>
      <c r="Y6">
        <v>0.28999999999999998</v>
      </c>
      <c r="Z6">
        <v>0</v>
      </c>
      <c r="AA6">
        <v>0.57999999999999996</v>
      </c>
    </row>
    <row r="7" spans="1:27">
      <c r="A7" t="s">
        <v>539</v>
      </c>
      <c r="G7" t="s">
        <v>49</v>
      </c>
      <c r="H7" s="74">
        <v>0.86999999999999988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0.87</v>
      </c>
      <c r="W7">
        <v>0</v>
      </c>
      <c r="X7">
        <v>0</v>
      </c>
      <c r="Y7">
        <v>0.28999999999999998</v>
      </c>
      <c r="Z7">
        <v>0</v>
      </c>
      <c r="AA7">
        <v>0.57999999999999996</v>
      </c>
    </row>
    <row r="8" spans="1:27">
      <c r="A8" t="s">
        <v>588</v>
      </c>
      <c r="G8" t="s">
        <v>50</v>
      </c>
      <c r="H8" s="74">
        <v>0.86999999999999988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0.87</v>
      </c>
      <c r="W8">
        <v>0</v>
      </c>
      <c r="X8">
        <v>0</v>
      </c>
      <c r="Y8">
        <v>0.28999999999999998</v>
      </c>
      <c r="Z8">
        <v>0</v>
      </c>
      <c r="AA8">
        <v>0.57999999999999996</v>
      </c>
    </row>
    <row r="9" spans="1:27">
      <c r="A9" t="s">
        <v>589</v>
      </c>
      <c r="G9" t="s">
        <v>51</v>
      </c>
      <c r="H9" s="74">
        <v>0.86999999999999988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0.87</v>
      </c>
      <c r="W9">
        <v>0</v>
      </c>
      <c r="X9">
        <v>0</v>
      </c>
      <c r="Y9">
        <v>0.28999999999999998</v>
      </c>
      <c r="Z9">
        <v>0</v>
      </c>
      <c r="AA9">
        <v>0.57999999999999996</v>
      </c>
    </row>
    <row r="10" spans="1:27">
      <c r="G10" t="s">
        <v>52</v>
      </c>
      <c r="H10" s="74">
        <v>0.86999999999999988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0.87</v>
      </c>
      <c r="W10">
        <v>0</v>
      </c>
      <c r="X10">
        <v>0</v>
      </c>
      <c r="Y10">
        <v>0.28999999999999998</v>
      </c>
      <c r="Z10">
        <v>0</v>
      </c>
      <c r="AA10">
        <v>0.57999999999999996</v>
      </c>
    </row>
    <row r="11" spans="1:27">
      <c r="G11" t="s">
        <v>53</v>
      </c>
      <c r="H11" s="74">
        <v>0.86999999999999988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0.87</v>
      </c>
      <c r="W11">
        <v>0</v>
      </c>
      <c r="X11">
        <v>0</v>
      </c>
      <c r="Y11">
        <v>0.28999999999999998</v>
      </c>
      <c r="Z11">
        <v>0</v>
      </c>
      <c r="AA11">
        <v>0.57999999999999996</v>
      </c>
    </row>
    <row r="12" spans="1:27">
      <c r="G12" t="s">
        <v>54</v>
      </c>
      <c r="H12" s="74">
        <v>0.86999999999999988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0.87</v>
      </c>
      <c r="W12">
        <v>0</v>
      </c>
      <c r="X12">
        <v>0</v>
      </c>
      <c r="Y12">
        <v>0.28999999999999998</v>
      </c>
      <c r="Z12">
        <v>0</v>
      </c>
      <c r="AA12">
        <v>0.57999999999999996</v>
      </c>
    </row>
    <row r="13" spans="1:27">
      <c r="G13" t="s">
        <v>55</v>
      </c>
      <c r="H13" s="74">
        <v>0.86999999999999988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0.87</v>
      </c>
      <c r="W13">
        <v>0</v>
      </c>
      <c r="X13">
        <v>0</v>
      </c>
      <c r="Y13">
        <v>0.28999999999999998</v>
      </c>
      <c r="Z13">
        <v>0</v>
      </c>
      <c r="AA13">
        <v>0.57999999999999996</v>
      </c>
    </row>
    <row r="14" spans="1:27">
      <c r="G14" t="s">
        <v>56</v>
      </c>
      <c r="H14" s="74">
        <v>0.86999999999999988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0.87</v>
      </c>
      <c r="W14">
        <v>0</v>
      </c>
      <c r="X14">
        <v>0</v>
      </c>
      <c r="Y14">
        <v>0.28999999999999998</v>
      </c>
      <c r="Z14">
        <v>0</v>
      </c>
      <c r="AA14">
        <v>0.57999999999999996</v>
      </c>
    </row>
    <row r="15" spans="1:27">
      <c r="G15" t="s">
        <v>57</v>
      </c>
      <c r="H15" s="74">
        <v>0.86999999999999988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0.87</v>
      </c>
      <c r="W15">
        <v>0</v>
      </c>
      <c r="X15">
        <v>0</v>
      </c>
      <c r="Y15">
        <v>0.28999999999999998</v>
      </c>
      <c r="Z15">
        <v>0</v>
      </c>
      <c r="AA15">
        <v>0.57999999999999996</v>
      </c>
    </row>
    <row r="16" spans="1:27">
      <c r="G16" t="s">
        <v>58</v>
      </c>
      <c r="H16" s="74">
        <v>0.86999999999999988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0.87</v>
      </c>
      <c r="W16">
        <v>0</v>
      </c>
      <c r="X16">
        <v>0</v>
      </c>
      <c r="Y16">
        <v>0.28999999999999998</v>
      </c>
      <c r="Z16">
        <v>0</v>
      </c>
      <c r="AA16">
        <v>0.57999999999999996</v>
      </c>
    </row>
    <row r="17" spans="7:27">
      <c r="G17" t="s">
        <v>59</v>
      </c>
      <c r="H17" s="74">
        <v>0.86999999999999988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0.87</v>
      </c>
      <c r="W17">
        <v>0</v>
      </c>
      <c r="X17">
        <v>0</v>
      </c>
      <c r="Y17">
        <v>0.28999999999999998</v>
      </c>
      <c r="Z17">
        <v>0</v>
      </c>
      <c r="AA17">
        <v>0.57999999999999996</v>
      </c>
    </row>
    <row r="18" spans="7:27">
      <c r="G18" t="s">
        <v>60</v>
      </c>
      <c r="H18" s="74">
        <v>0.86999999999999988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0.87</v>
      </c>
      <c r="W18">
        <v>0</v>
      </c>
      <c r="X18">
        <v>0</v>
      </c>
      <c r="Y18">
        <v>0.28999999999999998</v>
      </c>
      <c r="Z18">
        <v>0</v>
      </c>
      <c r="AA18">
        <v>0.57999999999999996</v>
      </c>
    </row>
    <row r="19" spans="7:27">
      <c r="G19" t="s">
        <v>61</v>
      </c>
      <c r="H19" s="74">
        <v>0.86999999999999988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0.87</v>
      </c>
      <c r="W19">
        <v>0</v>
      </c>
      <c r="X19">
        <v>0</v>
      </c>
      <c r="Y19">
        <v>0.28999999999999998</v>
      </c>
      <c r="Z19">
        <v>0</v>
      </c>
      <c r="AA19">
        <v>0.57999999999999996</v>
      </c>
    </row>
    <row r="20" spans="7:27">
      <c r="G20" t="s">
        <v>62</v>
      </c>
      <c r="H20" s="74">
        <v>0.86999999999999988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0.87</v>
      </c>
      <c r="W20">
        <v>0</v>
      </c>
      <c r="X20">
        <v>0</v>
      </c>
      <c r="Y20">
        <v>0.28999999999999998</v>
      </c>
      <c r="Z20">
        <v>0</v>
      </c>
      <c r="AA20">
        <v>0.57999999999999996</v>
      </c>
    </row>
    <row r="21" spans="7:27">
      <c r="G21" t="s">
        <v>63</v>
      </c>
      <c r="H21" s="74">
        <v>0.86999999999999988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0.87</v>
      </c>
      <c r="W21">
        <v>0</v>
      </c>
      <c r="X21">
        <v>0</v>
      </c>
      <c r="Y21">
        <v>0.28999999999999998</v>
      </c>
      <c r="Z21">
        <v>0</v>
      </c>
      <c r="AA21">
        <v>0.57999999999999996</v>
      </c>
    </row>
    <row r="22" spans="7:27">
      <c r="G22" t="s">
        <v>64</v>
      </c>
      <c r="H22" s="74">
        <v>0.86999999999999988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0.87</v>
      </c>
      <c r="W22">
        <v>0</v>
      </c>
      <c r="X22">
        <v>0</v>
      </c>
      <c r="Y22">
        <v>0.28999999999999998</v>
      </c>
      <c r="Z22">
        <v>0</v>
      </c>
      <c r="AA22">
        <v>0.57999999999999996</v>
      </c>
    </row>
    <row r="23" spans="7:27">
      <c r="G23" t="s">
        <v>65</v>
      </c>
      <c r="H23" s="74">
        <v>0.86999999999999988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0.87</v>
      </c>
      <c r="W23">
        <v>0</v>
      </c>
      <c r="X23">
        <v>0</v>
      </c>
      <c r="Y23">
        <v>0.28999999999999998</v>
      </c>
      <c r="Z23">
        <v>0</v>
      </c>
      <c r="AA23">
        <v>0.57999999999999996</v>
      </c>
    </row>
    <row r="24" spans="7:27">
      <c r="G24" t="s">
        <v>66</v>
      </c>
      <c r="H24" s="74">
        <v>0.86999999999999988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0.87</v>
      </c>
      <c r="W24">
        <v>0</v>
      </c>
      <c r="X24">
        <v>0</v>
      </c>
      <c r="Y24">
        <v>0.28999999999999998</v>
      </c>
      <c r="Z24">
        <v>0</v>
      </c>
      <c r="AA24">
        <v>0.57999999999999996</v>
      </c>
    </row>
    <row r="25" spans="7:27">
      <c r="G25" t="s">
        <v>67</v>
      </c>
      <c r="H25" s="74">
        <v>0.86999999999999988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0.87</v>
      </c>
      <c r="W25">
        <v>0</v>
      </c>
      <c r="X25">
        <v>0</v>
      </c>
      <c r="Y25">
        <v>0.28999999999999998</v>
      </c>
      <c r="Z25">
        <v>0</v>
      </c>
      <c r="AA25">
        <v>0.57999999999999996</v>
      </c>
    </row>
    <row r="26" spans="7:27">
      <c r="G26" t="s">
        <v>68</v>
      </c>
      <c r="H26" s="74">
        <v>0.86999999999999988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0.87</v>
      </c>
      <c r="W26">
        <v>0</v>
      </c>
      <c r="X26">
        <v>0</v>
      </c>
      <c r="Y26">
        <v>0.28999999999999998</v>
      </c>
      <c r="Z26">
        <v>0</v>
      </c>
      <c r="AA26">
        <v>0.57999999999999996</v>
      </c>
    </row>
    <row r="27" spans="7:27">
      <c r="G27" t="s">
        <v>69</v>
      </c>
      <c r="H27" s="74">
        <v>0.86999999999999988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0.87</v>
      </c>
      <c r="W27">
        <v>0</v>
      </c>
      <c r="X27">
        <v>0</v>
      </c>
      <c r="Y27">
        <v>0.28999999999999998</v>
      </c>
      <c r="Z27">
        <v>0</v>
      </c>
      <c r="AA27">
        <v>0.57999999999999996</v>
      </c>
    </row>
    <row r="28" spans="7:27">
      <c r="G28" t="s">
        <v>70</v>
      </c>
      <c r="H28" s="74">
        <v>0.86999999999999988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0.87</v>
      </c>
      <c r="W28">
        <v>0</v>
      </c>
      <c r="X28">
        <v>0</v>
      </c>
      <c r="Y28">
        <v>0.28999999999999998</v>
      </c>
      <c r="Z28">
        <v>0</v>
      </c>
      <c r="AA28">
        <v>0.57999999999999996</v>
      </c>
    </row>
    <row r="29" spans="7:27">
      <c r="G29" t="s">
        <v>71</v>
      </c>
      <c r="H29" s="74">
        <v>0.86999999999999988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0.87</v>
      </c>
      <c r="W29">
        <v>0</v>
      </c>
      <c r="X29">
        <v>0</v>
      </c>
      <c r="Y29">
        <v>0.28999999999999998</v>
      </c>
      <c r="Z29">
        <v>0</v>
      </c>
      <c r="AA29">
        <v>0.57999999999999996</v>
      </c>
    </row>
    <row r="30" spans="7:27">
      <c r="G30" t="s">
        <v>72</v>
      </c>
      <c r="H30" s="74">
        <v>0.86999999999999988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0.87</v>
      </c>
      <c r="W30">
        <v>0</v>
      </c>
      <c r="X30">
        <v>0</v>
      </c>
      <c r="Y30">
        <v>0.28999999999999998</v>
      </c>
      <c r="Z30">
        <v>0</v>
      </c>
      <c r="AA30">
        <v>0.57999999999999996</v>
      </c>
    </row>
    <row r="31" spans="7:27">
      <c r="G31" t="s">
        <v>73</v>
      </c>
      <c r="H31" s="74">
        <v>0.96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0.96</v>
      </c>
      <c r="W31">
        <v>0</v>
      </c>
      <c r="X31">
        <v>0</v>
      </c>
      <c r="Y31">
        <v>0.38</v>
      </c>
      <c r="Z31">
        <v>0</v>
      </c>
      <c r="AA31">
        <v>0.57999999999999996</v>
      </c>
    </row>
    <row r="32" spans="7:27">
      <c r="G32" t="s">
        <v>74</v>
      </c>
      <c r="H32" s="74">
        <v>0.96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0.96</v>
      </c>
      <c r="W32">
        <v>0</v>
      </c>
      <c r="X32">
        <v>0</v>
      </c>
      <c r="Y32">
        <v>0.38</v>
      </c>
      <c r="Z32">
        <v>0</v>
      </c>
      <c r="AA32">
        <v>0.57999999999999996</v>
      </c>
    </row>
    <row r="33" spans="7:27">
      <c r="G33" t="s">
        <v>75</v>
      </c>
      <c r="H33" s="74">
        <v>0.96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0.96</v>
      </c>
      <c r="W33">
        <v>0</v>
      </c>
      <c r="X33">
        <v>0</v>
      </c>
      <c r="Y33">
        <v>0.38</v>
      </c>
      <c r="Z33">
        <v>0</v>
      </c>
      <c r="AA33">
        <v>0.57999999999999996</v>
      </c>
    </row>
    <row r="34" spans="7:27">
      <c r="G34" t="s">
        <v>76</v>
      </c>
      <c r="H34" s="74">
        <v>84.19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84.19</v>
      </c>
      <c r="W34">
        <v>83.23</v>
      </c>
      <c r="X34">
        <v>0</v>
      </c>
      <c r="Y34">
        <v>0.38</v>
      </c>
      <c r="Z34">
        <v>0</v>
      </c>
      <c r="AA34">
        <v>0.57999999999999996</v>
      </c>
    </row>
    <row r="35" spans="7:27">
      <c r="G35" t="s">
        <v>77</v>
      </c>
      <c r="H35" s="74">
        <v>0.96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0.96</v>
      </c>
      <c r="W35">
        <v>0</v>
      </c>
      <c r="X35">
        <v>0</v>
      </c>
      <c r="Y35">
        <v>0.38</v>
      </c>
      <c r="Z35">
        <v>0</v>
      </c>
      <c r="AA35">
        <v>0.57999999999999996</v>
      </c>
    </row>
    <row r="36" spans="7:27">
      <c r="G36" t="s">
        <v>78</v>
      </c>
      <c r="H36" s="74">
        <v>0.96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0.96</v>
      </c>
      <c r="W36">
        <v>0</v>
      </c>
      <c r="X36">
        <v>0</v>
      </c>
      <c r="Y36">
        <v>0.38</v>
      </c>
      <c r="Z36">
        <v>0</v>
      </c>
      <c r="AA36">
        <v>0.57999999999999996</v>
      </c>
    </row>
    <row r="37" spans="7:27">
      <c r="G37" t="s">
        <v>79</v>
      </c>
      <c r="H37" s="74">
        <v>0.96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0.96</v>
      </c>
      <c r="W37">
        <v>0</v>
      </c>
      <c r="X37">
        <v>0</v>
      </c>
      <c r="Y37">
        <v>0.38</v>
      </c>
      <c r="Z37">
        <v>0</v>
      </c>
      <c r="AA37">
        <v>0.57999999999999996</v>
      </c>
    </row>
    <row r="38" spans="7:27">
      <c r="G38" t="s">
        <v>80</v>
      </c>
      <c r="H38" s="74">
        <v>0.96</v>
      </c>
      <c r="I38" s="47">
        <v>0</v>
      </c>
      <c r="J38" s="47">
        <v>0</v>
      </c>
      <c r="K38" s="47">
        <v>0</v>
      </c>
      <c r="L38" s="47">
        <v>0</v>
      </c>
      <c r="M38" s="75">
        <v>5.58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6.54</v>
      </c>
      <c r="W38">
        <v>0</v>
      </c>
      <c r="X38">
        <v>0</v>
      </c>
      <c r="Y38">
        <v>0.38</v>
      </c>
      <c r="Z38">
        <v>5.58</v>
      </c>
      <c r="AA38">
        <v>0.57999999999999996</v>
      </c>
    </row>
    <row r="39" spans="7:27">
      <c r="G39" t="s">
        <v>81</v>
      </c>
      <c r="H39" s="74">
        <v>0.96</v>
      </c>
      <c r="I39" s="47">
        <v>0</v>
      </c>
      <c r="J39" s="47">
        <v>0</v>
      </c>
      <c r="K39" s="47">
        <v>0</v>
      </c>
      <c r="L39" s="47">
        <v>0</v>
      </c>
      <c r="M39" s="75">
        <v>7.6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8.56</v>
      </c>
      <c r="W39">
        <v>0</v>
      </c>
      <c r="X39">
        <v>0</v>
      </c>
      <c r="Y39">
        <v>0.38</v>
      </c>
      <c r="Z39">
        <v>7.6</v>
      </c>
      <c r="AA39">
        <v>0.57999999999999996</v>
      </c>
    </row>
    <row r="40" spans="7:27">
      <c r="G40" t="s">
        <v>82</v>
      </c>
      <c r="H40" s="74">
        <v>26.789999999999996</v>
      </c>
      <c r="I40" s="47">
        <v>0</v>
      </c>
      <c r="J40" s="47">
        <v>0</v>
      </c>
      <c r="K40" s="47">
        <v>0</v>
      </c>
      <c r="L40" s="47">
        <v>0</v>
      </c>
      <c r="M40" s="75">
        <v>5.29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32.08</v>
      </c>
      <c r="W40">
        <v>25.83</v>
      </c>
      <c r="X40">
        <v>0</v>
      </c>
      <c r="Y40">
        <v>0.38</v>
      </c>
      <c r="Z40">
        <v>5.29</v>
      </c>
      <c r="AA40">
        <v>0.57999999999999996</v>
      </c>
    </row>
    <row r="41" spans="7:27">
      <c r="G41" t="s">
        <v>83</v>
      </c>
      <c r="H41" s="74">
        <v>19.559999999999999</v>
      </c>
      <c r="I41" s="47">
        <v>0</v>
      </c>
      <c r="J41" s="47">
        <v>0</v>
      </c>
      <c r="K41" s="47">
        <v>0</v>
      </c>
      <c r="L41" s="47">
        <v>0</v>
      </c>
      <c r="M41" s="75">
        <v>7.31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26.87</v>
      </c>
      <c r="W41">
        <v>18.600000000000001</v>
      </c>
      <c r="X41">
        <v>0</v>
      </c>
      <c r="Y41">
        <v>0.38</v>
      </c>
      <c r="Z41">
        <v>7.31</v>
      </c>
      <c r="AA41">
        <v>0.57999999999999996</v>
      </c>
    </row>
    <row r="42" spans="7:27">
      <c r="G42" t="s">
        <v>84</v>
      </c>
      <c r="H42" s="74">
        <v>4.62</v>
      </c>
      <c r="I42" s="47">
        <v>0</v>
      </c>
      <c r="J42" s="47">
        <v>0</v>
      </c>
      <c r="K42" s="47">
        <v>0</v>
      </c>
      <c r="L42" s="47">
        <v>0</v>
      </c>
      <c r="M42" s="75">
        <v>6.93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11.55</v>
      </c>
      <c r="W42">
        <v>3.66</v>
      </c>
      <c r="X42">
        <v>0</v>
      </c>
      <c r="Y42">
        <v>0.38</v>
      </c>
      <c r="Z42">
        <v>6.93</v>
      </c>
      <c r="AA42">
        <v>0.57999999999999996</v>
      </c>
    </row>
    <row r="43" spans="7:27">
      <c r="G43" t="s">
        <v>85</v>
      </c>
      <c r="H43" s="74">
        <v>16.36</v>
      </c>
      <c r="I43" s="47">
        <v>0</v>
      </c>
      <c r="J43" s="47">
        <v>0</v>
      </c>
      <c r="K43" s="47">
        <v>0</v>
      </c>
      <c r="L43" s="47">
        <v>0</v>
      </c>
      <c r="M43" s="75">
        <v>6.06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22.42</v>
      </c>
      <c r="W43">
        <v>15.3</v>
      </c>
      <c r="X43">
        <v>0</v>
      </c>
      <c r="Y43">
        <v>0.48</v>
      </c>
      <c r="Z43">
        <v>6.06</v>
      </c>
      <c r="AA43">
        <v>0.57999999999999996</v>
      </c>
    </row>
    <row r="44" spans="7:27">
      <c r="G44" t="s">
        <v>86</v>
      </c>
      <c r="H44" s="74">
        <v>1.06</v>
      </c>
      <c r="I44" s="47">
        <v>0</v>
      </c>
      <c r="J44" s="47">
        <v>0</v>
      </c>
      <c r="K44" s="47">
        <v>0</v>
      </c>
      <c r="L44" s="47">
        <v>0</v>
      </c>
      <c r="M44" s="75">
        <v>3.56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4.62</v>
      </c>
      <c r="W44">
        <v>0</v>
      </c>
      <c r="X44">
        <v>0</v>
      </c>
      <c r="Y44">
        <v>0.48</v>
      </c>
      <c r="Z44">
        <v>3.56</v>
      </c>
      <c r="AA44">
        <v>0.57999999999999996</v>
      </c>
    </row>
    <row r="45" spans="7:27">
      <c r="G45" t="s">
        <v>87</v>
      </c>
      <c r="H45" s="74">
        <v>1.06</v>
      </c>
      <c r="I45" s="47">
        <v>0</v>
      </c>
      <c r="J45" s="47">
        <v>0</v>
      </c>
      <c r="K45" s="47">
        <v>0</v>
      </c>
      <c r="L45" s="47">
        <v>0</v>
      </c>
      <c r="M45" s="75">
        <v>1.25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2.31</v>
      </c>
      <c r="W45">
        <v>0</v>
      </c>
      <c r="X45">
        <v>0</v>
      </c>
      <c r="Y45">
        <v>0.48</v>
      </c>
      <c r="Z45">
        <v>1.25</v>
      </c>
      <c r="AA45">
        <v>0.57999999999999996</v>
      </c>
    </row>
    <row r="46" spans="7:27">
      <c r="G46" t="s">
        <v>88</v>
      </c>
      <c r="H46" s="74">
        <v>1.06</v>
      </c>
      <c r="I46" s="47">
        <v>0</v>
      </c>
      <c r="J46" s="47">
        <v>0</v>
      </c>
      <c r="K46" s="47">
        <v>0</v>
      </c>
      <c r="L46" s="47">
        <v>0</v>
      </c>
      <c r="M46" s="75">
        <v>1.83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2.89</v>
      </c>
      <c r="W46">
        <v>0</v>
      </c>
      <c r="X46">
        <v>0</v>
      </c>
      <c r="Y46">
        <v>0.48</v>
      </c>
      <c r="Z46">
        <v>1.83</v>
      </c>
      <c r="AA46">
        <v>0.57999999999999996</v>
      </c>
    </row>
    <row r="47" spans="7:27">
      <c r="G47" t="s">
        <v>89</v>
      </c>
      <c r="H47" s="74">
        <v>1.06</v>
      </c>
      <c r="I47" s="47">
        <v>0</v>
      </c>
      <c r="J47" s="47">
        <v>0</v>
      </c>
      <c r="K47" s="47">
        <v>0</v>
      </c>
      <c r="L47" s="47">
        <v>0</v>
      </c>
      <c r="M47" s="75">
        <v>2.11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3.17</v>
      </c>
      <c r="W47">
        <v>0</v>
      </c>
      <c r="X47">
        <v>0</v>
      </c>
      <c r="Y47">
        <v>0.48</v>
      </c>
      <c r="Z47">
        <v>2.11</v>
      </c>
      <c r="AA47">
        <v>0.57999999999999996</v>
      </c>
    </row>
    <row r="48" spans="7:27">
      <c r="G48" t="s">
        <v>90</v>
      </c>
      <c r="H48" s="74">
        <v>1.06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1.06</v>
      </c>
      <c r="W48">
        <v>0</v>
      </c>
      <c r="X48">
        <v>0</v>
      </c>
      <c r="Y48">
        <v>0.48</v>
      </c>
      <c r="Z48">
        <v>0</v>
      </c>
      <c r="AA48">
        <v>0.57999999999999996</v>
      </c>
    </row>
    <row r="49" spans="7:27">
      <c r="G49" t="s">
        <v>91</v>
      </c>
      <c r="H49" s="74">
        <v>1.06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1.06</v>
      </c>
      <c r="W49">
        <v>0</v>
      </c>
      <c r="X49">
        <v>0</v>
      </c>
      <c r="Y49">
        <v>0.48</v>
      </c>
      <c r="Z49">
        <v>0</v>
      </c>
      <c r="AA49">
        <v>0.57999999999999996</v>
      </c>
    </row>
    <row r="50" spans="7:27">
      <c r="G50" t="s">
        <v>92</v>
      </c>
      <c r="H50" s="74">
        <v>1.06</v>
      </c>
      <c r="I50" s="47">
        <v>0</v>
      </c>
      <c r="J50" s="47">
        <v>0</v>
      </c>
      <c r="K50" s="47">
        <v>0</v>
      </c>
      <c r="L50" s="47">
        <v>0</v>
      </c>
      <c r="M50" s="75">
        <v>3.94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5</v>
      </c>
      <c r="W50">
        <v>0</v>
      </c>
      <c r="X50">
        <v>0</v>
      </c>
      <c r="Y50">
        <v>0.48</v>
      </c>
      <c r="Z50">
        <v>3.94</v>
      </c>
      <c r="AA50">
        <v>0.57999999999999996</v>
      </c>
    </row>
    <row r="51" spans="7:27">
      <c r="G51" t="s">
        <v>93</v>
      </c>
      <c r="H51" s="74">
        <v>1.06</v>
      </c>
      <c r="I51" s="47">
        <v>0</v>
      </c>
      <c r="J51" s="47">
        <v>0</v>
      </c>
      <c r="K51" s="47">
        <v>0</v>
      </c>
      <c r="L51" s="47">
        <v>0</v>
      </c>
      <c r="M51" s="75">
        <v>5.86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6.92</v>
      </c>
      <c r="W51">
        <v>0</v>
      </c>
      <c r="X51">
        <v>0</v>
      </c>
      <c r="Y51">
        <v>0.48</v>
      </c>
      <c r="Z51">
        <v>5.86</v>
      </c>
      <c r="AA51">
        <v>0.57999999999999996</v>
      </c>
    </row>
    <row r="52" spans="7:27">
      <c r="G52" t="s">
        <v>94</v>
      </c>
      <c r="H52" s="74">
        <v>1.06</v>
      </c>
      <c r="I52" s="47">
        <v>0</v>
      </c>
      <c r="J52" s="47">
        <v>0</v>
      </c>
      <c r="K52" s="47">
        <v>0</v>
      </c>
      <c r="L52" s="47">
        <v>0</v>
      </c>
      <c r="M52" s="75">
        <v>3.17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4.2300000000000004</v>
      </c>
      <c r="W52">
        <v>0</v>
      </c>
      <c r="X52">
        <v>0</v>
      </c>
      <c r="Y52">
        <v>0.48</v>
      </c>
      <c r="Z52">
        <v>3.17</v>
      </c>
      <c r="AA52">
        <v>0.57999999999999996</v>
      </c>
    </row>
    <row r="53" spans="7:27">
      <c r="G53" t="s">
        <v>95</v>
      </c>
      <c r="H53" s="74">
        <v>1.06</v>
      </c>
      <c r="I53" s="47">
        <v>0</v>
      </c>
      <c r="J53" s="47">
        <v>0</v>
      </c>
      <c r="K53" s="47">
        <v>0</v>
      </c>
      <c r="L53" s="47">
        <v>0</v>
      </c>
      <c r="M53" s="75">
        <v>3.27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4.33</v>
      </c>
      <c r="W53">
        <v>0</v>
      </c>
      <c r="X53">
        <v>0</v>
      </c>
      <c r="Y53">
        <v>0.48</v>
      </c>
      <c r="Z53">
        <v>3.27</v>
      </c>
      <c r="AA53">
        <v>0.57999999999999996</v>
      </c>
    </row>
    <row r="54" spans="7:27">
      <c r="G54" t="s">
        <v>96</v>
      </c>
      <c r="H54" s="74">
        <v>1.06</v>
      </c>
      <c r="I54" s="47">
        <v>0</v>
      </c>
      <c r="J54" s="47">
        <v>0</v>
      </c>
      <c r="K54" s="47">
        <v>0</v>
      </c>
      <c r="L54" s="47">
        <v>0</v>
      </c>
      <c r="M54" s="75">
        <v>4.5199999999999996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5.58</v>
      </c>
      <c r="W54">
        <v>0</v>
      </c>
      <c r="X54">
        <v>0</v>
      </c>
      <c r="Y54">
        <v>0.48</v>
      </c>
      <c r="Z54">
        <v>4.5199999999999996</v>
      </c>
      <c r="AA54">
        <v>0.57999999999999996</v>
      </c>
    </row>
    <row r="55" spans="7:27">
      <c r="G55" t="s">
        <v>97</v>
      </c>
      <c r="H55" s="74">
        <v>1.06</v>
      </c>
      <c r="I55" s="47">
        <v>0</v>
      </c>
      <c r="J55" s="47">
        <v>0</v>
      </c>
      <c r="K55" s="47">
        <v>0</v>
      </c>
      <c r="L55" s="47">
        <v>0</v>
      </c>
      <c r="M55" s="75">
        <v>2.98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4.04</v>
      </c>
      <c r="W55">
        <v>0</v>
      </c>
      <c r="X55">
        <v>0</v>
      </c>
      <c r="Y55">
        <v>0.48</v>
      </c>
      <c r="Z55">
        <v>2.98</v>
      </c>
      <c r="AA55">
        <v>0.57999999999999996</v>
      </c>
    </row>
    <row r="56" spans="7:27">
      <c r="G56" t="s">
        <v>98</v>
      </c>
      <c r="H56" s="74">
        <v>1.06</v>
      </c>
      <c r="I56" s="47">
        <v>0</v>
      </c>
      <c r="J56" s="47">
        <v>0</v>
      </c>
      <c r="K56" s="47">
        <v>0</v>
      </c>
      <c r="L56" s="47">
        <v>0</v>
      </c>
      <c r="M56" s="75">
        <v>5.77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6.83</v>
      </c>
      <c r="W56">
        <v>0</v>
      </c>
      <c r="X56">
        <v>0</v>
      </c>
      <c r="Y56">
        <v>0.48</v>
      </c>
      <c r="Z56">
        <v>5.77</v>
      </c>
      <c r="AA56">
        <v>0.57999999999999996</v>
      </c>
    </row>
    <row r="57" spans="7:27">
      <c r="G57" t="s">
        <v>99</v>
      </c>
      <c r="H57" s="74">
        <v>1.06</v>
      </c>
      <c r="I57" s="47">
        <v>0</v>
      </c>
      <c r="J57" s="47">
        <v>0</v>
      </c>
      <c r="K57" s="47">
        <v>0</v>
      </c>
      <c r="L57" s="47">
        <v>0</v>
      </c>
      <c r="M57" s="75">
        <v>2.4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3.46</v>
      </c>
      <c r="W57">
        <v>0</v>
      </c>
      <c r="X57">
        <v>0</v>
      </c>
      <c r="Y57">
        <v>0.48</v>
      </c>
      <c r="Z57">
        <v>2.4</v>
      </c>
      <c r="AA57">
        <v>0.57999999999999996</v>
      </c>
    </row>
    <row r="58" spans="7:27">
      <c r="G58" t="s">
        <v>100</v>
      </c>
      <c r="H58" s="74">
        <v>1.06</v>
      </c>
      <c r="I58" s="47">
        <v>0</v>
      </c>
      <c r="J58" s="47">
        <v>0</v>
      </c>
      <c r="K58" s="47">
        <v>0</v>
      </c>
      <c r="L58" s="47">
        <v>0</v>
      </c>
      <c r="M58" s="75">
        <v>0.19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1.25</v>
      </c>
      <c r="W58">
        <v>0</v>
      </c>
      <c r="X58">
        <v>0</v>
      </c>
      <c r="Y58">
        <v>0.48</v>
      </c>
      <c r="Z58">
        <v>0.19</v>
      </c>
      <c r="AA58">
        <v>0.57999999999999996</v>
      </c>
    </row>
    <row r="59" spans="7:27">
      <c r="G59" t="s">
        <v>101</v>
      </c>
      <c r="H59" s="74">
        <v>1.06</v>
      </c>
      <c r="I59" s="47">
        <v>0</v>
      </c>
      <c r="J59" s="47">
        <v>0</v>
      </c>
      <c r="K59" s="47">
        <v>0</v>
      </c>
      <c r="L59" s="47">
        <v>0</v>
      </c>
      <c r="M59" s="75">
        <v>2.69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3.75</v>
      </c>
      <c r="W59">
        <v>0</v>
      </c>
      <c r="X59">
        <v>0</v>
      </c>
      <c r="Y59">
        <v>0.48</v>
      </c>
      <c r="Z59">
        <v>2.69</v>
      </c>
      <c r="AA59">
        <v>0.57999999999999996</v>
      </c>
    </row>
    <row r="60" spans="7:27">
      <c r="G60" t="s">
        <v>102</v>
      </c>
      <c r="H60" s="74">
        <v>1.06</v>
      </c>
      <c r="I60" s="47">
        <v>0</v>
      </c>
      <c r="J60" s="47">
        <v>0</v>
      </c>
      <c r="K60" s="47">
        <v>0</v>
      </c>
      <c r="L60" s="47">
        <v>0</v>
      </c>
      <c r="M60" s="75">
        <v>3.46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4.5199999999999996</v>
      </c>
      <c r="W60">
        <v>0</v>
      </c>
      <c r="X60">
        <v>0</v>
      </c>
      <c r="Y60">
        <v>0.48</v>
      </c>
      <c r="Z60">
        <v>3.46</v>
      </c>
      <c r="AA60">
        <v>0.57999999999999996</v>
      </c>
    </row>
    <row r="61" spans="7:27">
      <c r="G61" t="s">
        <v>103</v>
      </c>
      <c r="H61" s="74">
        <v>1.06</v>
      </c>
      <c r="I61" s="47">
        <v>0</v>
      </c>
      <c r="J61" s="47">
        <v>0</v>
      </c>
      <c r="K61" s="47">
        <v>0</v>
      </c>
      <c r="L61" s="47">
        <v>0</v>
      </c>
      <c r="M61" s="75">
        <v>2.11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3.17</v>
      </c>
      <c r="W61">
        <v>0</v>
      </c>
      <c r="X61">
        <v>0</v>
      </c>
      <c r="Y61">
        <v>0.48</v>
      </c>
      <c r="Z61">
        <v>2.11</v>
      </c>
      <c r="AA61">
        <v>0.57999999999999996</v>
      </c>
    </row>
    <row r="62" spans="7:27">
      <c r="G62" t="s">
        <v>104</v>
      </c>
      <c r="H62" s="74">
        <v>1.06</v>
      </c>
      <c r="I62" s="47">
        <v>0</v>
      </c>
      <c r="J62" s="47">
        <v>0</v>
      </c>
      <c r="K62" s="47">
        <v>0</v>
      </c>
      <c r="L62" s="47">
        <v>0</v>
      </c>
      <c r="M62" s="75">
        <v>3.84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4.9000000000000004</v>
      </c>
      <c r="W62">
        <v>0</v>
      </c>
      <c r="X62">
        <v>0</v>
      </c>
      <c r="Y62">
        <v>0.48</v>
      </c>
      <c r="Z62">
        <v>3.84</v>
      </c>
      <c r="AA62">
        <v>0.57999999999999996</v>
      </c>
    </row>
    <row r="63" spans="7:27">
      <c r="G63" t="s">
        <v>105</v>
      </c>
      <c r="H63" s="74">
        <v>1.06</v>
      </c>
      <c r="I63" s="47">
        <v>0</v>
      </c>
      <c r="J63" s="47">
        <v>0</v>
      </c>
      <c r="K63" s="47">
        <v>0</v>
      </c>
      <c r="L63" s="47">
        <v>0</v>
      </c>
      <c r="M63" s="75">
        <v>6.92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7.98</v>
      </c>
      <c r="W63">
        <v>0</v>
      </c>
      <c r="X63">
        <v>0</v>
      </c>
      <c r="Y63">
        <v>0.48</v>
      </c>
      <c r="Z63">
        <v>6.92</v>
      </c>
      <c r="AA63">
        <v>0.57999999999999996</v>
      </c>
    </row>
    <row r="64" spans="7:27">
      <c r="G64" t="s">
        <v>106</v>
      </c>
      <c r="H64" s="74">
        <v>1.06</v>
      </c>
      <c r="I64" s="47">
        <v>0</v>
      </c>
      <c r="J64" s="47">
        <v>0</v>
      </c>
      <c r="K64" s="47">
        <v>0</v>
      </c>
      <c r="L64" s="47">
        <v>0</v>
      </c>
      <c r="M64" s="75">
        <v>7.02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8.08</v>
      </c>
      <c r="W64">
        <v>0</v>
      </c>
      <c r="X64">
        <v>0</v>
      </c>
      <c r="Y64">
        <v>0.48</v>
      </c>
      <c r="Z64">
        <v>7.02</v>
      </c>
      <c r="AA64">
        <v>0.57999999999999996</v>
      </c>
    </row>
    <row r="65" spans="7:27">
      <c r="G65" t="s">
        <v>107</v>
      </c>
      <c r="H65" s="74">
        <v>1.06</v>
      </c>
      <c r="I65" s="47">
        <v>0</v>
      </c>
      <c r="J65" s="47">
        <v>0</v>
      </c>
      <c r="K65" s="47">
        <v>0</v>
      </c>
      <c r="L65" s="47">
        <v>0</v>
      </c>
      <c r="M65" s="75">
        <v>2.4500000000000002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3.51</v>
      </c>
      <c r="W65">
        <v>0</v>
      </c>
      <c r="X65">
        <v>0</v>
      </c>
      <c r="Y65">
        <v>0.48</v>
      </c>
      <c r="Z65">
        <v>2.4500000000000002</v>
      </c>
      <c r="AA65">
        <v>0.57999999999999996</v>
      </c>
    </row>
    <row r="66" spans="7:27">
      <c r="G66" t="s">
        <v>108</v>
      </c>
      <c r="H66" s="74">
        <v>1.06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1.06</v>
      </c>
      <c r="W66">
        <v>0</v>
      </c>
      <c r="X66">
        <v>0</v>
      </c>
      <c r="Y66">
        <v>0.48</v>
      </c>
      <c r="Z66">
        <v>0</v>
      </c>
      <c r="AA66">
        <v>0.57999999999999996</v>
      </c>
    </row>
    <row r="67" spans="7:27">
      <c r="G67" t="s">
        <v>109</v>
      </c>
      <c r="H67" s="74">
        <v>0.57999999999999996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0.57999999999999996</v>
      </c>
      <c r="W67">
        <v>0</v>
      </c>
      <c r="X67">
        <v>0</v>
      </c>
      <c r="Y67">
        <v>0.28999999999999998</v>
      </c>
      <c r="Z67">
        <v>0</v>
      </c>
      <c r="AA67">
        <v>0.28999999999999998</v>
      </c>
    </row>
    <row r="68" spans="7:27">
      <c r="G68" t="s">
        <v>110</v>
      </c>
      <c r="H68" s="74">
        <v>0.57999999999999996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0.57999999999999996</v>
      </c>
      <c r="W68">
        <v>0</v>
      </c>
      <c r="X68">
        <v>0</v>
      </c>
      <c r="Y68">
        <v>0.28999999999999998</v>
      </c>
      <c r="Z68">
        <v>0</v>
      </c>
      <c r="AA68">
        <v>0.28999999999999998</v>
      </c>
    </row>
    <row r="69" spans="7:27">
      <c r="G69" t="s">
        <v>111</v>
      </c>
      <c r="H69" s="74">
        <v>15.969999999999999</v>
      </c>
      <c r="I69" s="47">
        <v>0</v>
      </c>
      <c r="J69" s="47">
        <v>0</v>
      </c>
      <c r="K69" s="47">
        <v>0</v>
      </c>
      <c r="L69" s="47">
        <v>0</v>
      </c>
      <c r="M69" s="75">
        <v>4.9000000000000004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20.87</v>
      </c>
      <c r="W69">
        <v>15.39</v>
      </c>
      <c r="X69">
        <v>0</v>
      </c>
      <c r="Y69">
        <v>0.28999999999999998</v>
      </c>
      <c r="Z69">
        <v>4.9000000000000004</v>
      </c>
      <c r="AA69">
        <v>0.28999999999999998</v>
      </c>
    </row>
    <row r="70" spans="7:27">
      <c r="G70" t="s">
        <v>112</v>
      </c>
      <c r="H70" s="74">
        <v>0.57999999999999996</v>
      </c>
      <c r="I70" s="47">
        <v>0</v>
      </c>
      <c r="J70" s="47">
        <v>0</v>
      </c>
      <c r="K70" s="47">
        <v>0</v>
      </c>
      <c r="L70" s="47">
        <v>0</v>
      </c>
      <c r="M70" s="75">
        <v>3.27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3.85</v>
      </c>
      <c r="W70">
        <v>0</v>
      </c>
      <c r="X70">
        <v>0</v>
      </c>
      <c r="Y70">
        <v>0.28999999999999998</v>
      </c>
      <c r="Z70">
        <v>3.27</v>
      </c>
      <c r="AA70">
        <v>0.28999999999999998</v>
      </c>
    </row>
    <row r="71" spans="7:27">
      <c r="G71" t="s">
        <v>113</v>
      </c>
      <c r="H71" s="74">
        <v>35.199999999999996</v>
      </c>
      <c r="I71" s="47">
        <v>0</v>
      </c>
      <c r="J71" s="47">
        <v>0</v>
      </c>
      <c r="K71" s="47">
        <v>0</v>
      </c>
      <c r="L71" s="47">
        <v>0</v>
      </c>
      <c r="M71" s="75">
        <v>6.35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41.55</v>
      </c>
      <c r="W71">
        <v>34.619999999999997</v>
      </c>
      <c r="X71">
        <v>0</v>
      </c>
      <c r="Y71">
        <v>0.28999999999999998</v>
      </c>
      <c r="Z71">
        <v>6.35</v>
      </c>
      <c r="AA71">
        <v>0.28999999999999998</v>
      </c>
    </row>
    <row r="72" spans="7:27">
      <c r="G72" t="s">
        <v>114</v>
      </c>
      <c r="H72" s="74">
        <v>0.57999999999999996</v>
      </c>
      <c r="I72" s="47">
        <v>0</v>
      </c>
      <c r="J72" s="47">
        <v>0</v>
      </c>
      <c r="K72" s="47">
        <v>0</v>
      </c>
      <c r="L72" s="47">
        <v>0</v>
      </c>
      <c r="M72" s="75">
        <v>7.4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7.98</v>
      </c>
      <c r="W72">
        <v>0</v>
      </c>
      <c r="X72">
        <v>0</v>
      </c>
      <c r="Y72">
        <v>0.28999999999999998</v>
      </c>
      <c r="Z72">
        <v>7.4</v>
      </c>
      <c r="AA72">
        <v>0.28999999999999998</v>
      </c>
    </row>
    <row r="73" spans="7:27">
      <c r="G73" t="s">
        <v>115</v>
      </c>
      <c r="H73" s="74">
        <v>0.57999999999999996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0.57999999999999996</v>
      </c>
      <c r="W73">
        <v>0</v>
      </c>
      <c r="X73">
        <v>0</v>
      </c>
      <c r="Y73">
        <v>0.28999999999999998</v>
      </c>
      <c r="Z73">
        <v>0</v>
      </c>
      <c r="AA73">
        <v>0.28999999999999998</v>
      </c>
    </row>
    <row r="74" spans="7:27">
      <c r="G74" t="s">
        <v>116</v>
      </c>
      <c r="H74" s="74">
        <v>0.57999999999999996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0.57999999999999996</v>
      </c>
      <c r="W74">
        <v>0</v>
      </c>
      <c r="X74">
        <v>0</v>
      </c>
      <c r="Y74">
        <v>0.28999999999999998</v>
      </c>
      <c r="Z74">
        <v>0</v>
      </c>
      <c r="AA74">
        <v>0.28999999999999998</v>
      </c>
    </row>
    <row r="75" spans="7:27">
      <c r="G75" t="s">
        <v>117</v>
      </c>
      <c r="H75" s="74">
        <v>124.70000000000002</v>
      </c>
      <c r="I75" s="47">
        <v>87.25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211.95</v>
      </c>
      <c r="W75">
        <v>124.12</v>
      </c>
      <c r="X75">
        <v>87.25</v>
      </c>
      <c r="Y75">
        <v>0.28999999999999998</v>
      </c>
      <c r="Z75">
        <v>0</v>
      </c>
      <c r="AA75">
        <v>0.28999999999999998</v>
      </c>
    </row>
    <row r="76" spans="7:27">
      <c r="G76" t="s">
        <v>118</v>
      </c>
      <c r="H76" s="74">
        <v>128.98999999999998</v>
      </c>
      <c r="I76" s="47">
        <v>80.48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209.47</v>
      </c>
      <c r="W76">
        <v>128.41</v>
      </c>
      <c r="X76">
        <v>80.48</v>
      </c>
      <c r="Y76">
        <v>0.28999999999999998</v>
      </c>
      <c r="Z76">
        <v>0</v>
      </c>
      <c r="AA76">
        <v>0.28999999999999998</v>
      </c>
    </row>
    <row r="77" spans="7:27">
      <c r="G77" t="s">
        <v>119</v>
      </c>
      <c r="H77" s="74">
        <v>141.57</v>
      </c>
      <c r="I77" s="47">
        <v>84.14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225.71</v>
      </c>
      <c r="W77">
        <v>140.99</v>
      </c>
      <c r="X77">
        <v>84.14</v>
      </c>
      <c r="Y77">
        <v>0.28999999999999998</v>
      </c>
      <c r="Z77">
        <v>0</v>
      </c>
      <c r="AA77">
        <v>0.28999999999999998</v>
      </c>
    </row>
    <row r="78" spans="7:27">
      <c r="G78" t="s">
        <v>120</v>
      </c>
      <c r="H78" s="74">
        <v>119.33000000000001</v>
      </c>
      <c r="I78" s="47">
        <v>77.56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196.89</v>
      </c>
      <c r="W78">
        <v>118.75</v>
      </c>
      <c r="X78">
        <v>77.56</v>
      </c>
      <c r="Y78">
        <v>0.28999999999999998</v>
      </c>
      <c r="Z78">
        <v>0</v>
      </c>
      <c r="AA78">
        <v>0.28999999999999998</v>
      </c>
    </row>
    <row r="79" spans="7:27">
      <c r="G79" t="s">
        <v>121</v>
      </c>
      <c r="H79" s="74">
        <v>27.02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27.02</v>
      </c>
      <c r="W79">
        <v>26.44</v>
      </c>
      <c r="X79">
        <v>0</v>
      </c>
      <c r="Y79">
        <v>0.28999999999999998</v>
      </c>
      <c r="Z79">
        <v>0</v>
      </c>
      <c r="AA79">
        <v>0.28999999999999998</v>
      </c>
    </row>
    <row r="80" spans="7:27">
      <c r="G80" t="s">
        <v>122</v>
      </c>
      <c r="H80" s="74">
        <v>0.57999999999999996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0.57999999999999996</v>
      </c>
      <c r="W80">
        <v>0</v>
      </c>
      <c r="X80">
        <v>0</v>
      </c>
      <c r="Y80">
        <v>0.28999999999999998</v>
      </c>
      <c r="Z80">
        <v>0</v>
      </c>
      <c r="AA80">
        <v>0.28999999999999998</v>
      </c>
    </row>
    <row r="81" spans="7:27">
      <c r="G81" t="s">
        <v>123</v>
      </c>
      <c r="H81" s="74">
        <v>0.57999999999999996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0.57999999999999996</v>
      </c>
      <c r="W81">
        <v>0</v>
      </c>
      <c r="X81">
        <v>0</v>
      </c>
      <c r="Y81">
        <v>0.28999999999999998</v>
      </c>
      <c r="Z81">
        <v>0</v>
      </c>
      <c r="AA81">
        <v>0.28999999999999998</v>
      </c>
    </row>
    <row r="82" spans="7:27">
      <c r="G82" t="s">
        <v>124</v>
      </c>
      <c r="H82" s="74">
        <v>0.57999999999999996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0.57999999999999996</v>
      </c>
      <c r="W82">
        <v>0</v>
      </c>
      <c r="X82">
        <v>0</v>
      </c>
      <c r="Y82">
        <v>0.28999999999999998</v>
      </c>
      <c r="Z82">
        <v>0</v>
      </c>
      <c r="AA82">
        <v>0.28999999999999998</v>
      </c>
    </row>
    <row r="83" spans="7:27">
      <c r="G83" t="s">
        <v>125</v>
      </c>
      <c r="H83" s="74">
        <v>0.96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0.96</v>
      </c>
      <c r="W83">
        <v>0</v>
      </c>
      <c r="X83">
        <v>0</v>
      </c>
      <c r="Y83">
        <v>0.38</v>
      </c>
      <c r="Z83">
        <v>0</v>
      </c>
      <c r="AA83">
        <v>0.57999999999999996</v>
      </c>
    </row>
    <row r="84" spans="7:27">
      <c r="G84" t="s">
        <v>126</v>
      </c>
      <c r="H84" s="74">
        <v>0.96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0.96</v>
      </c>
      <c r="W84">
        <v>0</v>
      </c>
      <c r="X84">
        <v>0</v>
      </c>
      <c r="Y84">
        <v>0.38</v>
      </c>
      <c r="Z84">
        <v>0</v>
      </c>
      <c r="AA84">
        <v>0.57999999999999996</v>
      </c>
    </row>
    <row r="85" spans="7:27">
      <c r="G85" t="s">
        <v>127</v>
      </c>
      <c r="H85" s="74">
        <v>0.96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0.96</v>
      </c>
      <c r="W85">
        <v>0</v>
      </c>
      <c r="X85">
        <v>0</v>
      </c>
      <c r="Y85">
        <v>0.38</v>
      </c>
      <c r="Z85">
        <v>0</v>
      </c>
      <c r="AA85">
        <v>0.57999999999999996</v>
      </c>
    </row>
    <row r="86" spans="7:27">
      <c r="G86" t="s">
        <v>128</v>
      </c>
      <c r="H86" s="74">
        <v>0.96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0.96</v>
      </c>
      <c r="W86">
        <v>0</v>
      </c>
      <c r="X86">
        <v>0</v>
      </c>
      <c r="Y86">
        <v>0.38</v>
      </c>
      <c r="Z86">
        <v>0</v>
      </c>
      <c r="AA86">
        <v>0.57999999999999996</v>
      </c>
    </row>
    <row r="87" spans="7:27">
      <c r="G87" t="s">
        <v>129</v>
      </c>
      <c r="H87" s="74">
        <v>0.96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0.96</v>
      </c>
      <c r="W87">
        <v>0</v>
      </c>
      <c r="X87">
        <v>0</v>
      </c>
      <c r="Y87">
        <v>0.38</v>
      </c>
      <c r="Z87">
        <v>0</v>
      </c>
      <c r="AA87">
        <v>0.57999999999999996</v>
      </c>
    </row>
    <row r="88" spans="7:27">
      <c r="G88" t="s">
        <v>130</v>
      </c>
      <c r="H88" s="74">
        <v>0.96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0.96</v>
      </c>
      <c r="W88">
        <v>0</v>
      </c>
      <c r="X88">
        <v>0</v>
      </c>
      <c r="Y88">
        <v>0.38</v>
      </c>
      <c r="Z88">
        <v>0</v>
      </c>
      <c r="AA88">
        <v>0.57999999999999996</v>
      </c>
    </row>
    <row r="89" spans="7:27">
      <c r="G89" t="s">
        <v>131</v>
      </c>
      <c r="H89" s="74">
        <v>0.96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0.96</v>
      </c>
      <c r="W89">
        <v>0</v>
      </c>
      <c r="X89">
        <v>0</v>
      </c>
      <c r="Y89">
        <v>0.38</v>
      </c>
      <c r="Z89">
        <v>0</v>
      </c>
      <c r="AA89">
        <v>0.57999999999999996</v>
      </c>
    </row>
    <row r="90" spans="7:27">
      <c r="G90" t="s">
        <v>132</v>
      </c>
      <c r="H90" s="74">
        <v>0.96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0.96</v>
      </c>
      <c r="W90">
        <v>0</v>
      </c>
      <c r="X90">
        <v>0</v>
      </c>
      <c r="Y90">
        <v>0.38</v>
      </c>
      <c r="Z90">
        <v>0</v>
      </c>
      <c r="AA90">
        <v>0.57999999999999996</v>
      </c>
    </row>
    <row r="91" spans="7:27">
      <c r="G91" t="s">
        <v>133</v>
      </c>
      <c r="H91" s="74">
        <v>0.96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0.96</v>
      </c>
      <c r="W91">
        <v>0</v>
      </c>
      <c r="X91">
        <v>0</v>
      </c>
      <c r="Y91">
        <v>0.38</v>
      </c>
      <c r="Z91">
        <v>0</v>
      </c>
      <c r="AA91">
        <v>0.57999999999999996</v>
      </c>
    </row>
    <row r="92" spans="7:27">
      <c r="G92" t="s">
        <v>134</v>
      </c>
      <c r="H92" s="74">
        <v>0.96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0.96</v>
      </c>
      <c r="W92">
        <v>0</v>
      </c>
      <c r="X92">
        <v>0</v>
      </c>
      <c r="Y92">
        <v>0.38</v>
      </c>
      <c r="Z92">
        <v>0</v>
      </c>
      <c r="AA92">
        <v>0.57999999999999996</v>
      </c>
    </row>
    <row r="93" spans="7:27">
      <c r="G93" t="s">
        <v>135</v>
      </c>
      <c r="H93" s="74">
        <v>0.96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0.96</v>
      </c>
      <c r="W93">
        <v>0</v>
      </c>
      <c r="X93">
        <v>0</v>
      </c>
      <c r="Y93">
        <v>0.38</v>
      </c>
      <c r="Z93">
        <v>0</v>
      </c>
      <c r="AA93">
        <v>0.57999999999999996</v>
      </c>
    </row>
    <row r="94" spans="7:27">
      <c r="G94" t="s">
        <v>136</v>
      </c>
      <c r="H94" s="74">
        <v>0.96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0.96</v>
      </c>
      <c r="W94">
        <v>0</v>
      </c>
      <c r="X94">
        <v>0</v>
      </c>
      <c r="Y94">
        <v>0.38</v>
      </c>
      <c r="Z94">
        <v>0</v>
      </c>
      <c r="AA94">
        <v>0.57999999999999996</v>
      </c>
    </row>
    <row r="95" spans="7:27">
      <c r="G95" t="s">
        <v>137</v>
      </c>
      <c r="H95" s="74">
        <v>0.96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0.96</v>
      </c>
      <c r="W95">
        <v>0</v>
      </c>
      <c r="X95">
        <v>0</v>
      </c>
      <c r="Y95">
        <v>0.38</v>
      </c>
      <c r="Z95">
        <v>0</v>
      </c>
      <c r="AA95">
        <v>0.57999999999999996</v>
      </c>
    </row>
    <row r="96" spans="7:27">
      <c r="G96" t="s">
        <v>138</v>
      </c>
      <c r="H96" s="74">
        <v>0.96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0.96</v>
      </c>
      <c r="W96">
        <v>0</v>
      </c>
      <c r="X96">
        <v>0</v>
      </c>
      <c r="Y96">
        <v>0.38</v>
      </c>
      <c r="Z96">
        <v>0</v>
      </c>
      <c r="AA96">
        <v>0.57999999999999996</v>
      </c>
    </row>
    <row r="97" spans="1:83">
      <c r="G97" t="s">
        <v>139</v>
      </c>
      <c r="H97" s="74">
        <v>0.96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0.96</v>
      </c>
      <c r="W97">
        <v>0</v>
      </c>
      <c r="X97">
        <v>0</v>
      </c>
      <c r="Y97">
        <v>0.38</v>
      </c>
      <c r="Z97">
        <v>0</v>
      </c>
      <c r="AA97">
        <v>0.57999999999999996</v>
      </c>
    </row>
    <row r="98" spans="1:83">
      <c r="G98" t="s">
        <v>140</v>
      </c>
      <c r="H98" s="74">
        <v>0.96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0.96</v>
      </c>
      <c r="W98">
        <v>0</v>
      </c>
      <c r="X98">
        <v>0</v>
      </c>
      <c r="Y98">
        <v>0.38</v>
      </c>
      <c r="Z98">
        <v>0</v>
      </c>
      <c r="AA98">
        <v>0.57999999999999996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0.20532500000000023</v>
      </c>
      <c r="I99" s="70">
        <f t="shared" ref="I99:BQ99" si="1">SUM(I3:I98)/4000</f>
        <v>8.23575E-2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3.2507500000000002E-2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0.32019000000000003</v>
      </c>
      <c r="W99">
        <f t="shared" si="1"/>
        <v>0.183835</v>
      </c>
      <c r="X99">
        <f t="shared" si="1"/>
        <v>8.23575E-2</v>
      </c>
      <c r="Y99">
        <f t="shared" si="1"/>
        <v>8.7300000000000034E-3</v>
      </c>
      <c r="Z99">
        <f t="shared" si="1"/>
        <v>3.2507500000000002E-2</v>
      </c>
      <c r="AA99">
        <f t="shared" si="1"/>
        <v>1.2759999999999974E-2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45637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45637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45637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45637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TWEPL!P3</f>
        <v>5.1315600000000003</v>
      </c>
      <c r="E3">
        <f>GT_NG!P3</f>
        <v>-2.3999999999999997E-2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0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679.51560708100669</v>
      </c>
      <c r="P3" s="37">
        <v>117.94000000000001</v>
      </c>
      <c r="Q3" s="37">
        <v>25.214391986062719</v>
      </c>
      <c r="R3" s="39">
        <v>0</v>
      </c>
      <c r="S3" s="39">
        <v>0</v>
      </c>
      <c r="T3" s="38">
        <f>SUMPRODUCT(LTA!J3:AN3,LTA!J$101:AN$101,LTA!J$103:AN$103)</f>
        <v>58.33</v>
      </c>
      <c r="U3" s="38">
        <f>SUMPRODUCT(LTA!J3:AN3,LTA!J$102:AN$102,LTA!J$103:AN$103)</f>
        <v>28.49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1.54</v>
      </c>
      <c r="Z3" s="35">
        <f>IEX!N3</f>
        <v>0</v>
      </c>
      <c r="AA3" s="76">
        <f>STOA!H3</f>
        <v>0.43</v>
      </c>
      <c r="AB3" s="76">
        <f>-STOA!N3</f>
        <v>-91.49</v>
      </c>
      <c r="AC3">
        <f>SUMIF(B3:AB3,"&gt;0")*$AC$2-SUMIF(B3:AB3,"&lt;0")*($AC$2/(1-$AC$2))+SUMIF(AI3:AR3,"&gt;0")*$AC$2-SUMIF(AI3:AR3,"&lt;0")*($AC$2/(1-$AC$2))</f>
        <v>8.1082168420373932</v>
      </c>
      <c r="AD3">
        <f>SUM(B3:AB3,AI3:AV3)-AC3</f>
        <v>847.65934222503211</v>
      </c>
      <c r="AE3">
        <f>'IDT-1'!B3</f>
        <v>0</v>
      </c>
      <c r="AF3" s="25"/>
      <c r="AG3">
        <f>SUM(AD3:AF3)</f>
        <v>847.65934222503211</v>
      </c>
      <c r="AI3" s="35">
        <f>PXIL!H3</f>
        <v>0</v>
      </c>
      <c r="AJ3" s="35">
        <f>PXIL!N3</f>
        <v>0</v>
      </c>
      <c r="AK3" s="35">
        <f>RTM_IEX!H3</f>
        <v>29.82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0.86999999999999988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5.1315600000000003</v>
      </c>
      <c r="E4">
        <f>GT_NG!P4</f>
        <v>-2.3999999999999997E-2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0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675.749984305206</v>
      </c>
      <c r="P4" s="37">
        <v>117.94000000000001</v>
      </c>
      <c r="Q4" s="37">
        <v>25.214391986062719</v>
      </c>
      <c r="R4" s="39">
        <v>0</v>
      </c>
      <c r="S4" s="39">
        <v>0</v>
      </c>
      <c r="T4" s="38">
        <f>SUMPRODUCT(LTA!J4:AN4,LTA!J$101:AN$101,LTA!J$103:AN$103)</f>
        <v>57.989999999999995</v>
      </c>
      <c r="U4" s="38">
        <f>SUMPRODUCT(LTA!J4:AN4,LTA!J$102:AN$102,LTA!J$103:AN$103)</f>
        <v>28.49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1.54</v>
      </c>
      <c r="Z4" s="35">
        <f>IEX!N4</f>
        <v>0</v>
      </c>
      <c r="AA4" s="76">
        <f>STOA!H4</f>
        <v>0.43</v>
      </c>
      <c r="AB4" s="76">
        <f>-STOA!N4</f>
        <v>-91.49</v>
      </c>
      <c r="AC4">
        <f t="shared" ref="AC4:AC67" si="0">SUMIF(B4:AB4,"&gt;0")*$AC$2-SUMIF(B4:AB4,"&lt;0")*($AC$2/(1-$AC$2))+SUMIF(AI4:AR4,"&gt;0")*$AC$2-SUMIF(AI4:AR4,"&lt;0")*($AC$2/(1-$AC$2))</f>
        <v>7.9261209843861478</v>
      </c>
      <c r="AD4">
        <f t="shared" ref="AD4:AD67" si="1">SUM(B4:AB4,AI4:AV4)-AC4</f>
        <v>824.49581530688272</v>
      </c>
      <c r="AE4">
        <f>'IDT-1'!B4</f>
        <v>0</v>
      </c>
      <c r="AF4" s="25"/>
      <c r="AG4">
        <f t="shared" ref="AG4:AG67" si="2">SUM(AD4:AF4)</f>
        <v>824.49581530688272</v>
      </c>
      <c r="AI4" s="35">
        <f>PXIL!H4</f>
        <v>0</v>
      </c>
      <c r="AJ4" s="35">
        <f>PXIL!N4</f>
        <v>0</v>
      </c>
      <c r="AK4" s="35">
        <f>RTM_IEX!H4</f>
        <v>10.58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0.86999999999999988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5.1315600000000003</v>
      </c>
      <c r="E5">
        <f>GT_NG!P5</f>
        <v>-2.3999999999999997E-2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0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681.81877755569064</v>
      </c>
      <c r="P5" s="37">
        <v>117.94000000000001</v>
      </c>
      <c r="Q5" s="37">
        <v>25.214391986062719</v>
      </c>
      <c r="R5" s="39">
        <v>0</v>
      </c>
      <c r="S5" s="39">
        <v>0</v>
      </c>
      <c r="T5" s="38">
        <f>SUMPRODUCT(LTA!J5:AN5,LTA!J$101:AN$101,LTA!J$103:AN$103)</f>
        <v>56.319999999999993</v>
      </c>
      <c r="U5" s="38">
        <f>SUMPRODUCT(LTA!J5:AN5,LTA!J$102:AN$102,LTA!J$103:AN$103)</f>
        <v>28.49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1.54</v>
      </c>
      <c r="Z5" s="35">
        <f>IEX!N5</f>
        <v>0</v>
      </c>
      <c r="AA5" s="76">
        <f>STOA!H5</f>
        <v>0.43</v>
      </c>
      <c r="AB5" s="76">
        <f>-STOA!N5</f>
        <v>-91.49</v>
      </c>
      <c r="AC5">
        <f t="shared" si="0"/>
        <v>8.0036886642615972</v>
      </c>
      <c r="AD5">
        <f t="shared" si="1"/>
        <v>802.23704087749172</v>
      </c>
      <c r="AE5">
        <f>'IDT-1'!B5</f>
        <v>0</v>
      </c>
      <c r="AF5" s="25"/>
      <c r="AG5">
        <f t="shared" si="2"/>
        <v>802.23704087749172</v>
      </c>
      <c r="AI5" s="35">
        <f>PXIL!H5</f>
        <v>0</v>
      </c>
      <c r="AJ5" s="35">
        <f>PXIL!N5</f>
        <v>0</v>
      </c>
      <c r="AK5" s="35">
        <f>RTM_IEX!H5</f>
        <v>0</v>
      </c>
      <c r="AL5" s="35">
        <f>RTM_IEX!N5</f>
        <v>-16</v>
      </c>
      <c r="AM5" s="35">
        <f>RTM_PXI!H5</f>
        <v>0</v>
      </c>
      <c r="AN5" s="35">
        <f>RTM_PXI!N5</f>
        <v>0</v>
      </c>
      <c r="AO5" s="148">
        <f>GDAM_IEX!H5</f>
        <v>0.86999999999999988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5.1315600000000003</v>
      </c>
      <c r="E6">
        <f>GT_NG!P6</f>
        <v>-2.3999999999999997E-2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0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667.65658893250225</v>
      </c>
      <c r="P6" s="37">
        <v>117.94000000000001</v>
      </c>
      <c r="Q6" s="37">
        <v>25.214391986062719</v>
      </c>
      <c r="R6" s="39">
        <v>0</v>
      </c>
      <c r="S6" s="39">
        <v>0</v>
      </c>
      <c r="T6" s="38">
        <f>SUMPRODUCT(LTA!J6:AN6,LTA!J$101:AN$101,LTA!J$103:AN$103)</f>
        <v>56</v>
      </c>
      <c r="U6" s="38">
        <f>SUMPRODUCT(LTA!J6:AN6,LTA!J$102:AN$102,LTA!J$103:AN$103)</f>
        <v>28.49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1.54</v>
      </c>
      <c r="Z6" s="35">
        <f>IEX!N6</f>
        <v>0</v>
      </c>
      <c r="AA6" s="76">
        <f>STOA!H6</f>
        <v>0.43</v>
      </c>
      <c r="AB6" s="76">
        <f>-STOA!N6</f>
        <v>-91.49</v>
      </c>
      <c r="AC6">
        <f t="shared" si="0"/>
        <v>7.9378955026963522</v>
      </c>
      <c r="AD6">
        <f t="shared" si="1"/>
        <v>781.82064541586863</v>
      </c>
      <c r="AE6">
        <f>'IDT-1'!B6</f>
        <v>0</v>
      </c>
      <c r="AF6" s="25"/>
      <c r="AG6">
        <f t="shared" si="2"/>
        <v>781.82064541586863</v>
      </c>
      <c r="AI6" s="35">
        <f>PXIL!H6</f>
        <v>0</v>
      </c>
      <c r="AJ6" s="35">
        <f>PXIL!N6</f>
        <v>0</v>
      </c>
      <c r="AK6" s="35">
        <f>RTM_IEX!H6</f>
        <v>0</v>
      </c>
      <c r="AL6" s="35">
        <f>RTM_IEX!N6</f>
        <v>-22</v>
      </c>
      <c r="AM6" s="35">
        <f>RTM_PXI!H6</f>
        <v>0</v>
      </c>
      <c r="AN6" s="35">
        <f>RTM_PXI!N6</f>
        <v>0</v>
      </c>
      <c r="AO6" s="148">
        <f>GDAM_IEX!H6</f>
        <v>0.86999999999999988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5.1315600000000003</v>
      </c>
      <c r="E7">
        <f>GT_NG!P7</f>
        <v>-2.3999999999999997E-2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0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649.63261972960379</v>
      </c>
      <c r="P7" s="37">
        <v>117.94000000000001</v>
      </c>
      <c r="Q7" s="37">
        <v>25.214391986062719</v>
      </c>
      <c r="R7" s="39">
        <v>0</v>
      </c>
      <c r="S7" s="39">
        <v>0</v>
      </c>
      <c r="T7" s="38">
        <f>SUMPRODUCT(LTA!J7:AN7,LTA!J$101:AN$101,LTA!J$103:AN$103)</f>
        <v>54</v>
      </c>
      <c r="U7" s="38">
        <f>SUMPRODUCT(LTA!J7:AN7,LTA!J$102:AN$102,LTA!J$103:AN$103)</f>
        <v>28.49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1.54</v>
      </c>
      <c r="Z7" s="35">
        <f>IEX!N7</f>
        <v>0</v>
      </c>
      <c r="AA7" s="76">
        <f>STOA!H7</f>
        <v>0.38</v>
      </c>
      <c r="AB7" s="76">
        <f>-STOA!N7</f>
        <v>-91.49</v>
      </c>
      <c r="AC7">
        <f t="shared" si="0"/>
        <v>7.6083695406964509</v>
      </c>
      <c r="AD7">
        <f t="shared" si="1"/>
        <v>784.07620217497015</v>
      </c>
      <c r="AE7">
        <f>'IDT-1'!B7</f>
        <v>0</v>
      </c>
      <c r="AF7" s="25"/>
      <c r="AG7">
        <f t="shared" si="2"/>
        <v>784.07620217497015</v>
      </c>
      <c r="AI7" s="35">
        <f>PXIL!H7</f>
        <v>0</v>
      </c>
      <c r="AJ7" s="35">
        <f>PXIL!N7</f>
        <v>0</v>
      </c>
      <c r="AK7" s="35">
        <f>RTM_IEX!H7</f>
        <v>0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0.86999999999999988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5.1315600000000003</v>
      </c>
      <c r="E8">
        <f>GT_NG!P8</f>
        <v>-2.3999999999999997E-2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0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629.43163885814897</v>
      </c>
      <c r="P8" s="37">
        <v>117.94000000000001</v>
      </c>
      <c r="Q8" s="37">
        <v>25.214391986062719</v>
      </c>
      <c r="R8" s="39">
        <v>0</v>
      </c>
      <c r="S8" s="39">
        <v>0</v>
      </c>
      <c r="T8" s="38">
        <f>SUMPRODUCT(LTA!J8:AN8,LTA!J$101:AN$101,LTA!J$103:AN$103)</f>
        <v>53.319999999999993</v>
      </c>
      <c r="U8" s="38">
        <f>SUMPRODUCT(LTA!J8:AN8,LTA!J$102:AN$102,LTA!J$103:AN$103)</f>
        <v>28.49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1.54</v>
      </c>
      <c r="Z8" s="35">
        <f>IEX!N8</f>
        <v>0</v>
      </c>
      <c r="AA8" s="76">
        <f>STOA!H8</f>
        <v>0.38</v>
      </c>
      <c r="AB8" s="76">
        <f>-STOA!N8</f>
        <v>-91.49</v>
      </c>
      <c r="AC8">
        <f t="shared" si="0"/>
        <v>7.4454978898991016</v>
      </c>
      <c r="AD8">
        <f t="shared" si="1"/>
        <v>763.35809295431272</v>
      </c>
      <c r="AE8">
        <f>'IDT-1'!B8</f>
        <v>0</v>
      </c>
      <c r="AF8" s="25"/>
      <c r="AG8">
        <f t="shared" si="2"/>
        <v>763.35809295431272</v>
      </c>
      <c r="AI8" s="35">
        <f>PXIL!H8</f>
        <v>0</v>
      </c>
      <c r="AJ8" s="35">
        <f>PXIL!N8</f>
        <v>0</v>
      </c>
      <c r="AK8" s="35">
        <f>RTM_IEX!H8</f>
        <v>0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0.86999999999999988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5.1315600000000003</v>
      </c>
      <c r="E9">
        <f>GT_NG!P9</f>
        <v>-2.3999999999999997E-2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0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615.72109815503904</v>
      </c>
      <c r="P9" s="37">
        <v>117.94000000000001</v>
      </c>
      <c r="Q9" s="37">
        <v>25.214391986062719</v>
      </c>
      <c r="R9" s="39">
        <v>0</v>
      </c>
      <c r="S9" s="39">
        <v>0</v>
      </c>
      <c r="T9" s="38">
        <f>SUMPRODUCT(LTA!J9:AN9,LTA!J$101:AN$101,LTA!J$103:AN$103)</f>
        <v>53.319999999999993</v>
      </c>
      <c r="U9" s="38">
        <f>SUMPRODUCT(LTA!J9:AN9,LTA!J$102:AN$102,LTA!J$103:AN$103)</f>
        <v>34.489999999999995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1.54</v>
      </c>
      <c r="Z9" s="35">
        <f>IEX!N9</f>
        <v>0</v>
      </c>
      <c r="AA9" s="76">
        <f>STOA!H9</f>
        <v>0.38</v>
      </c>
      <c r="AB9" s="76">
        <f>-STOA!N9</f>
        <v>-91.49</v>
      </c>
      <c r="AC9">
        <f t="shared" si="0"/>
        <v>7.3853556724148444</v>
      </c>
      <c r="AD9">
        <f t="shared" si="1"/>
        <v>755.70769446868712</v>
      </c>
      <c r="AE9">
        <f>'IDT-1'!B9</f>
        <v>0</v>
      </c>
      <c r="AF9" s="25"/>
      <c r="AG9">
        <f t="shared" si="2"/>
        <v>755.70769446868712</v>
      </c>
      <c r="AI9" s="35">
        <f>PXIL!H9</f>
        <v>0</v>
      </c>
      <c r="AJ9" s="35">
        <f>PXIL!N9</f>
        <v>0</v>
      </c>
      <c r="AK9" s="35">
        <f>RTM_IEX!H9</f>
        <v>0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0.86999999999999988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5.1315600000000003</v>
      </c>
      <c r="E10">
        <f>GT_NG!P10</f>
        <v>-2.3999999999999997E-2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0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608.01213834902228</v>
      </c>
      <c r="P10" s="37">
        <v>117.94000000000001</v>
      </c>
      <c r="Q10" s="37">
        <v>25.214391986062719</v>
      </c>
      <c r="R10" s="39">
        <v>0</v>
      </c>
      <c r="S10" s="39">
        <v>0</v>
      </c>
      <c r="T10" s="38">
        <f>SUMPRODUCT(LTA!J10:AN10,LTA!J$101:AN$101,LTA!J$103:AN$103)</f>
        <v>52.319999999999993</v>
      </c>
      <c r="U10" s="38">
        <f>SUMPRODUCT(LTA!J10:AN10,LTA!J$102:AN$102,LTA!J$103:AN$103)</f>
        <v>34.489999999999995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1.54</v>
      </c>
      <c r="Z10" s="35">
        <f>IEX!N10</f>
        <v>0</v>
      </c>
      <c r="AA10" s="76">
        <f>STOA!H10</f>
        <v>0.38</v>
      </c>
      <c r="AB10" s="76">
        <f>-STOA!N10</f>
        <v>-91.49</v>
      </c>
      <c r="AC10">
        <f t="shared" si="0"/>
        <v>7.3174257859279148</v>
      </c>
      <c r="AD10">
        <f t="shared" si="1"/>
        <v>747.06666454915728</v>
      </c>
      <c r="AE10">
        <f>'IDT-1'!B10</f>
        <v>0</v>
      </c>
      <c r="AF10" s="25"/>
      <c r="AG10">
        <f t="shared" si="2"/>
        <v>747.06666454915728</v>
      </c>
      <c r="AI10" s="35">
        <f>PXIL!H10</f>
        <v>0</v>
      </c>
      <c r="AJ10" s="35">
        <f>PXIL!N10</f>
        <v>0</v>
      </c>
      <c r="AK10" s="35">
        <f>RTM_IEX!H10</f>
        <v>0</v>
      </c>
      <c r="AL10" s="35">
        <f>RTM_IEX!N10</f>
        <v>0</v>
      </c>
      <c r="AM10" s="35">
        <f>RTM_PXI!H10</f>
        <v>0</v>
      </c>
      <c r="AN10" s="35">
        <f>RTM_PXI!N10</f>
        <v>0</v>
      </c>
      <c r="AO10" s="148">
        <f>GDAM_IEX!H10</f>
        <v>0.86999999999999988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5.1315600000000003</v>
      </c>
      <c r="E11">
        <f>GT_NG!P11</f>
        <v>-2.3999999999999997E-2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0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588.32746709674188</v>
      </c>
      <c r="P11" s="37">
        <v>117.94000000000001</v>
      </c>
      <c r="Q11" s="37">
        <v>25.214391986062719</v>
      </c>
      <c r="R11" s="39">
        <v>0</v>
      </c>
      <c r="S11" s="39">
        <v>0</v>
      </c>
      <c r="T11" s="38">
        <f>SUMPRODUCT(LTA!J11:AN11,LTA!J$101:AN$101,LTA!J$103:AN$103)</f>
        <v>40</v>
      </c>
      <c r="U11" s="38">
        <f>SUMPRODUCT(LTA!J11:AN11,LTA!J$102:AN$102,LTA!J$103:AN$103)</f>
        <v>34.489999999999995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1.35</v>
      </c>
      <c r="Z11" s="35">
        <f>IEX!N11</f>
        <v>0</v>
      </c>
      <c r="AA11" s="76">
        <f>STOA!H11</f>
        <v>0.38</v>
      </c>
      <c r="AB11" s="76">
        <f>-STOA!N11</f>
        <v>-91.49</v>
      </c>
      <c r="AC11">
        <f t="shared" si="0"/>
        <v>7.0663073501601286</v>
      </c>
      <c r="AD11">
        <f t="shared" si="1"/>
        <v>715.12311173264459</v>
      </c>
      <c r="AE11">
        <f>'IDT-1'!B11</f>
        <v>0</v>
      </c>
      <c r="AF11" s="25"/>
      <c r="AG11">
        <f t="shared" si="2"/>
        <v>715.12311173264459</v>
      </c>
      <c r="AI11" s="35">
        <f>PXIL!H11</f>
        <v>0</v>
      </c>
      <c r="AJ11" s="35">
        <f>PXIL!N11</f>
        <v>0</v>
      </c>
      <c r="AK11" s="35">
        <f>RTM_IEX!H11</f>
        <v>0</v>
      </c>
      <c r="AL11" s="35">
        <f>RTM_IEX!N11</f>
        <v>0</v>
      </c>
      <c r="AM11" s="35">
        <f>RTM_PXI!H11</f>
        <v>0</v>
      </c>
      <c r="AN11" s="35">
        <f>RTM_PXI!N11</f>
        <v>0</v>
      </c>
      <c r="AO11" s="148">
        <f>GDAM_IEX!H11</f>
        <v>0.86999999999999988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5.1315600000000003</v>
      </c>
      <c r="E12">
        <f>GT_NG!P12</f>
        <v>-2.3999999999999997E-2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0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580.61746709674185</v>
      </c>
      <c r="P12" s="37">
        <v>117.94000000000001</v>
      </c>
      <c r="Q12" s="37">
        <v>25.214391986062719</v>
      </c>
      <c r="R12" s="39">
        <v>0</v>
      </c>
      <c r="S12" s="39">
        <v>0</v>
      </c>
      <c r="T12" s="38">
        <f>SUMPRODUCT(LTA!J12:AN12,LTA!J$101:AN$101,LTA!J$103:AN$103)</f>
        <v>39.319999999999993</v>
      </c>
      <c r="U12" s="38">
        <f>SUMPRODUCT(LTA!J12:AN12,LTA!J$102:AN$102,LTA!J$103:AN$103)</f>
        <v>34.489999999999995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1.35</v>
      </c>
      <c r="Z12" s="35">
        <f>IEX!N12</f>
        <v>0</v>
      </c>
      <c r="AA12" s="76">
        <f>STOA!H12</f>
        <v>0.38</v>
      </c>
      <c r="AB12" s="76">
        <f>-STOA!N12</f>
        <v>-91.49</v>
      </c>
      <c r="AC12">
        <f t="shared" si="0"/>
        <v>7.0008653501601277</v>
      </c>
      <c r="AD12">
        <f t="shared" si="1"/>
        <v>706.79855373264468</v>
      </c>
      <c r="AE12">
        <f>'IDT-1'!B12</f>
        <v>0</v>
      </c>
      <c r="AF12" s="25"/>
      <c r="AG12">
        <f t="shared" si="2"/>
        <v>706.79855373264468</v>
      </c>
      <c r="AI12" s="35">
        <f>PXIL!H12</f>
        <v>0</v>
      </c>
      <c r="AJ12" s="35">
        <f>PXIL!N12</f>
        <v>0</v>
      </c>
      <c r="AK12" s="35">
        <f>RTM_IEX!H12</f>
        <v>0</v>
      </c>
      <c r="AL12" s="35">
        <f>RTM_IEX!N12</f>
        <v>0</v>
      </c>
      <c r="AM12" s="35">
        <f>RTM_PXI!H12</f>
        <v>0</v>
      </c>
      <c r="AN12" s="35">
        <f>RTM_PXI!N12</f>
        <v>0</v>
      </c>
      <c r="AO12" s="148">
        <f>GDAM_IEX!H12</f>
        <v>0.86999999999999988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5.1315600000000003</v>
      </c>
      <c r="E13">
        <f>GT_NG!P13</f>
        <v>-2.3999999999999997E-2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0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574.83746709674188</v>
      </c>
      <c r="P13" s="37">
        <v>55.78</v>
      </c>
      <c r="Q13" s="37">
        <v>25.214391986062719</v>
      </c>
      <c r="R13" s="39">
        <v>0</v>
      </c>
      <c r="S13" s="39">
        <v>0</v>
      </c>
      <c r="T13" s="38">
        <f>SUMPRODUCT(LTA!J13:AN13,LTA!J$101:AN$101,LTA!J$103:AN$103)</f>
        <v>38.32</v>
      </c>
      <c r="U13" s="38">
        <f>SUMPRODUCT(LTA!J13:AN13,LTA!J$102:AN$102,LTA!J$103:AN$103)</f>
        <v>56.99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1.35</v>
      </c>
      <c r="Z13" s="35">
        <f>IEX!N13</f>
        <v>0</v>
      </c>
      <c r="AA13" s="76">
        <f>STOA!H13</f>
        <v>0.38</v>
      </c>
      <c r="AB13" s="76">
        <f>-STOA!N13</f>
        <v>-91.49</v>
      </c>
      <c r="AC13">
        <f t="shared" si="0"/>
        <v>7.0662293501601274</v>
      </c>
      <c r="AD13">
        <f t="shared" si="1"/>
        <v>715.11318973264463</v>
      </c>
      <c r="AE13">
        <f>'IDT-1'!B13</f>
        <v>0</v>
      </c>
      <c r="AF13" s="25"/>
      <c r="AG13">
        <f t="shared" si="2"/>
        <v>715.11318973264463</v>
      </c>
      <c r="AI13" s="35">
        <f>PXIL!H13</f>
        <v>0</v>
      </c>
      <c r="AJ13" s="35">
        <f>PXIL!N13</f>
        <v>0</v>
      </c>
      <c r="AK13" s="35">
        <f>RTM_IEX!H13</f>
        <v>54.82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0.86999999999999988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5.1315600000000003</v>
      </c>
      <c r="E14">
        <f>GT_NG!P14</f>
        <v>-2.3999999999999997E-2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0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570.02626932778742</v>
      </c>
      <c r="P14" s="37">
        <v>55.78</v>
      </c>
      <c r="Q14" s="37">
        <v>25.214391986062719</v>
      </c>
      <c r="R14" s="39">
        <v>0</v>
      </c>
      <c r="S14" s="39">
        <v>0</v>
      </c>
      <c r="T14" s="38">
        <f>SUMPRODUCT(LTA!J14:AN14,LTA!J$101:AN$101,LTA!J$103:AN$103)</f>
        <v>36.659999999999997</v>
      </c>
      <c r="U14" s="38">
        <f>SUMPRODUCT(LTA!J14:AN14,LTA!J$102:AN$102,LTA!J$103:AN$103)</f>
        <v>56.99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1.35</v>
      </c>
      <c r="Z14" s="35">
        <f>IEX!N14</f>
        <v>0</v>
      </c>
      <c r="AA14" s="76">
        <f>STOA!H14</f>
        <v>0.38</v>
      </c>
      <c r="AB14" s="76">
        <f>-STOA!N14</f>
        <v>-91.49</v>
      </c>
      <c r="AC14">
        <f t="shared" si="0"/>
        <v>7.0007000075622834</v>
      </c>
      <c r="AD14">
        <f t="shared" si="1"/>
        <v>706.77752130628789</v>
      </c>
      <c r="AE14">
        <f>'IDT-1'!B14</f>
        <v>0</v>
      </c>
      <c r="AF14" s="25"/>
      <c r="AG14">
        <f t="shared" si="2"/>
        <v>706.77752130628789</v>
      </c>
      <c r="AI14" s="35">
        <f>PXIL!H14</f>
        <v>0</v>
      </c>
      <c r="AJ14" s="35">
        <f>PXIL!N14</f>
        <v>0</v>
      </c>
      <c r="AK14" s="35">
        <f>RTM_IEX!H14</f>
        <v>52.89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0.86999999999999988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5.1315600000000003</v>
      </c>
      <c r="E15">
        <f>GT_NG!P15</f>
        <v>-2.3999999999999997E-2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0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569.07295824410801</v>
      </c>
      <c r="P15" s="37">
        <v>55.78</v>
      </c>
      <c r="Q15" s="37">
        <v>25.214391986062719</v>
      </c>
      <c r="R15" s="39">
        <v>0</v>
      </c>
      <c r="S15" s="39">
        <v>0</v>
      </c>
      <c r="T15" s="38">
        <f>SUMPRODUCT(LTA!J15:AN15,LTA!J$101:AN$101,LTA!J$103:AN$103)</f>
        <v>39.340000000000003</v>
      </c>
      <c r="U15" s="38">
        <f>SUMPRODUCT(LTA!J15:AN15,LTA!J$102:AN$102,LTA!J$103:AN$103)</f>
        <v>56.5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1.35</v>
      </c>
      <c r="Z15" s="35">
        <f>IEX!N15</f>
        <v>0</v>
      </c>
      <c r="AA15" s="76">
        <f>STOA!H15</f>
        <v>0.34</v>
      </c>
      <c r="AB15" s="76">
        <f>-STOA!N15</f>
        <v>-91.49</v>
      </c>
      <c r="AC15">
        <f t="shared" si="0"/>
        <v>6.7925701811095829</v>
      </c>
      <c r="AD15">
        <f t="shared" si="1"/>
        <v>680.30234004906129</v>
      </c>
      <c r="AE15">
        <f>'IDT-1'!B15</f>
        <v>0</v>
      </c>
      <c r="AF15" s="25"/>
      <c r="AG15">
        <f t="shared" si="2"/>
        <v>680.30234004906129</v>
      </c>
      <c r="AI15" s="35">
        <f>PXIL!H15</f>
        <v>0</v>
      </c>
      <c r="AJ15" s="35">
        <f>PXIL!N15</f>
        <v>0</v>
      </c>
      <c r="AK15" s="35">
        <f>RTM_IEX!H15</f>
        <v>25.01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0.86999999999999988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5.1315600000000003</v>
      </c>
      <c r="E16">
        <f>GT_NG!P16</f>
        <v>-2.3999999999999997E-2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0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572.94057255249754</v>
      </c>
      <c r="P16" s="37">
        <v>55.78</v>
      </c>
      <c r="Q16" s="37">
        <v>25.214391986062719</v>
      </c>
      <c r="R16" s="39">
        <v>0</v>
      </c>
      <c r="S16" s="39">
        <v>0</v>
      </c>
      <c r="T16" s="38">
        <f>SUMPRODUCT(LTA!J16:AN16,LTA!J$101:AN$101,LTA!J$103:AN$103)</f>
        <v>37.33</v>
      </c>
      <c r="U16" s="38">
        <f>SUMPRODUCT(LTA!J16:AN16,LTA!J$102:AN$102,LTA!J$103:AN$103)</f>
        <v>56.01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1.35</v>
      </c>
      <c r="Z16" s="35">
        <f>IEX!N16</f>
        <v>0</v>
      </c>
      <c r="AA16" s="76">
        <f>STOA!H16</f>
        <v>0.34</v>
      </c>
      <c r="AB16" s="76">
        <f>-STOA!N16</f>
        <v>-91.49</v>
      </c>
      <c r="AC16">
        <f t="shared" si="0"/>
        <v>6.7956715727150225</v>
      </c>
      <c r="AD16">
        <f t="shared" si="1"/>
        <v>680.69685296584532</v>
      </c>
      <c r="AE16">
        <f>'IDT-1'!B16</f>
        <v>0</v>
      </c>
      <c r="AF16" s="25"/>
      <c r="AG16">
        <f t="shared" si="2"/>
        <v>680.69685296584532</v>
      </c>
      <c r="AI16" s="35">
        <f>PXIL!H16</f>
        <v>0</v>
      </c>
      <c r="AJ16" s="35">
        <f>PXIL!N16</f>
        <v>0</v>
      </c>
      <c r="AK16" s="35">
        <f>RTM_IEX!H16</f>
        <v>24.04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0.86999999999999988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5.1315600000000003</v>
      </c>
      <c r="E17">
        <f>GT_NG!P17</f>
        <v>-2.3999999999999997E-2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0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571.51051824410808</v>
      </c>
      <c r="P17" s="37">
        <v>55.78</v>
      </c>
      <c r="Q17" s="37">
        <v>25.214391986062719</v>
      </c>
      <c r="R17" s="39">
        <v>0</v>
      </c>
      <c r="S17" s="39">
        <v>0</v>
      </c>
      <c r="T17" s="38">
        <f>SUMPRODUCT(LTA!J17:AN17,LTA!J$101:AN$101,LTA!J$103:AN$103)</f>
        <v>37.01</v>
      </c>
      <c r="U17" s="38">
        <f>SUMPRODUCT(LTA!J17:AN17,LTA!J$102:AN$102,LTA!J$103:AN$103)</f>
        <v>56.01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1.35</v>
      </c>
      <c r="Z17" s="35">
        <f>IEX!N17</f>
        <v>0</v>
      </c>
      <c r="AA17" s="76">
        <f>STOA!H17</f>
        <v>0.34</v>
      </c>
      <c r="AB17" s="76">
        <f>-STOA!N17</f>
        <v>-91.49</v>
      </c>
      <c r="AC17">
        <f t="shared" si="0"/>
        <v>6.849569149109584</v>
      </c>
      <c r="AD17">
        <f t="shared" si="1"/>
        <v>687.55290108106135</v>
      </c>
      <c r="AE17">
        <f>'IDT-1'!B17</f>
        <v>0</v>
      </c>
      <c r="AF17" s="25"/>
      <c r="AG17">
        <f t="shared" si="2"/>
        <v>687.55290108106135</v>
      </c>
      <c r="AI17" s="35">
        <f>PXIL!H17</f>
        <v>0</v>
      </c>
      <c r="AJ17" s="35">
        <f>PXIL!N17</f>
        <v>0</v>
      </c>
      <c r="AK17" s="35">
        <f>RTM_IEX!H17</f>
        <v>32.700000000000003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0.86999999999999988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5.1315600000000003</v>
      </c>
      <c r="E18">
        <f>GT_NG!P18</f>
        <v>-2.3999999999999997E-2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0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580.18931417991678</v>
      </c>
      <c r="P18" s="37">
        <v>55.78</v>
      </c>
      <c r="Q18" s="37">
        <v>25.214391986062719</v>
      </c>
      <c r="R18" s="39">
        <v>0</v>
      </c>
      <c r="S18" s="39">
        <v>0</v>
      </c>
      <c r="T18" s="38">
        <f>SUMPRODUCT(LTA!J18:AN18,LTA!J$101:AN$101,LTA!J$103:AN$103)</f>
        <v>37</v>
      </c>
      <c r="U18" s="38">
        <f>SUMPRODUCT(LTA!J18:AN18,LTA!J$102:AN$102,LTA!J$103:AN$103)</f>
        <v>55.49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1.35</v>
      </c>
      <c r="Z18" s="35">
        <f>IEX!N18</f>
        <v>0</v>
      </c>
      <c r="AA18" s="76">
        <f>STOA!H18</f>
        <v>0.34</v>
      </c>
      <c r="AB18" s="76">
        <f>-STOA!N18</f>
        <v>-91.49</v>
      </c>
      <c r="AC18">
        <f t="shared" si="0"/>
        <v>6.9131297574088926</v>
      </c>
      <c r="AD18">
        <f t="shared" si="1"/>
        <v>695.63813640857074</v>
      </c>
      <c r="AE18">
        <f>'IDT-1'!B18</f>
        <v>0</v>
      </c>
      <c r="AF18" s="25"/>
      <c r="AG18">
        <f t="shared" si="2"/>
        <v>695.63813640857074</v>
      </c>
      <c r="AI18" s="35">
        <f>PXIL!H18</f>
        <v>0</v>
      </c>
      <c r="AJ18" s="35">
        <f>PXIL!N18</f>
        <v>0</v>
      </c>
      <c r="AK18" s="35">
        <f>RTM_IEX!H18</f>
        <v>32.700000000000003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0.86999999999999988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5.1315600000000003</v>
      </c>
      <c r="E19">
        <f>GT_NG!P19</f>
        <v>-2.3999999999999997E-2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0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597.97383553203088</v>
      </c>
      <c r="P19" s="37">
        <v>117.94000000000001</v>
      </c>
      <c r="Q19" s="37">
        <v>25.214391986062719</v>
      </c>
      <c r="R19" s="39">
        <v>0</v>
      </c>
      <c r="S19" s="39">
        <v>0</v>
      </c>
      <c r="T19" s="38">
        <f>SUMPRODUCT(LTA!J19:AN19,LTA!J$101:AN$101,LTA!J$103:AN$103)</f>
        <v>36.340000000000003</v>
      </c>
      <c r="U19" s="38">
        <f>SUMPRODUCT(LTA!J19:AN19,LTA!J$102:AN$102,LTA!J$103:AN$103)</f>
        <v>47.01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1.35</v>
      </c>
      <c r="Z19" s="35">
        <f>IEX!N19</f>
        <v>0</v>
      </c>
      <c r="AA19" s="76">
        <f>STOA!H19</f>
        <v>0.43</v>
      </c>
      <c r="AB19" s="76">
        <f>-STOA!N19</f>
        <v>-91.49</v>
      </c>
      <c r="AC19">
        <f t="shared" si="0"/>
        <v>7.3761347078900732</v>
      </c>
      <c r="AD19">
        <f t="shared" si="1"/>
        <v>712.36965281020366</v>
      </c>
      <c r="AE19">
        <f>'IDT-1'!B19</f>
        <v>0</v>
      </c>
      <c r="AF19" s="25"/>
      <c r="AG19">
        <f t="shared" si="2"/>
        <v>712.36965281020366</v>
      </c>
      <c r="AI19" s="35">
        <f>PXIL!H19</f>
        <v>0</v>
      </c>
      <c r="AJ19" s="35">
        <f>PXIL!N19</f>
        <v>0</v>
      </c>
      <c r="AK19" s="35">
        <f>RTM_IEX!H19</f>
        <v>0</v>
      </c>
      <c r="AL19" s="35">
        <f>RTM_IEX!N19</f>
        <v>-21</v>
      </c>
      <c r="AM19" s="35">
        <f>RTM_PXI!H19</f>
        <v>0</v>
      </c>
      <c r="AN19" s="35">
        <f>RTM_PXI!N19</f>
        <v>0</v>
      </c>
      <c r="AO19" s="148">
        <f>GDAM_IEX!H19</f>
        <v>0.86999999999999988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5.1315600000000003</v>
      </c>
      <c r="E20">
        <f>GT_NG!P20</f>
        <v>-2.3999999999999997E-2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0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613.84968666057625</v>
      </c>
      <c r="P20" s="37">
        <v>117.94000000000001</v>
      </c>
      <c r="Q20" s="37">
        <v>25.214391986062719</v>
      </c>
      <c r="R20" s="39">
        <v>0</v>
      </c>
      <c r="S20" s="39">
        <v>0</v>
      </c>
      <c r="T20" s="38">
        <f>SUMPRODUCT(LTA!J20:AN20,LTA!J$101:AN$101,LTA!J$103:AN$103)</f>
        <v>36.340000000000003</v>
      </c>
      <c r="U20" s="38">
        <f>SUMPRODUCT(LTA!J20:AN20,LTA!J$102:AN$102,LTA!J$103:AN$103)</f>
        <v>46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1.35</v>
      </c>
      <c r="Z20" s="35">
        <f>IEX!N20</f>
        <v>0</v>
      </c>
      <c r="AA20" s="76">
        <f>STOA!H20</f>
        <v>0.43</v>
      </c>
      <c r="AB20" s="76">
        <f>-STOA!N20</f>
        <v>-91.49</v>
      </c>
      <c r="AC20">
        <f t="shared" si="0"/>
        <v>7.4606430735623084</v>
      </c>
      <c r="AD20">
        <f t="shared" si="1"/>
        <v>731.15099557307678</v>
      </c>
      <c r="AE20">
        <f>'IDT-1'!B20</f>
        <v>0</v>
      </c>
      <c r="AF20" s="25"/>
      <c r="AG20">
        <f t="shared" si="2"/>
        <v>731.15099557307678</v>
      </c>
      <c r="AI20" s="35">
        <f>PXIL!H20</f>
        <v>0</v>
      </c>
      <c r="AJ20" s="35">
        <f>PXIL!N20</f>
        <v>0</v>
      </c>
      <c r="AK20" s="35">
        <f>RTM_IEX!H20</f>
        <v>0</v>
      </c>
      <c r="AL20" s="35">
        <f>RTM_IEX!N20</f>
        <v>-17</v>
      </c>
      <c r="AM20" s="35">
        <f>RTM_PXI!H20</f>
        <v>0</v>
      </c>
      <c r="AN20" s="35">
        <f>RTM_PXI!N20</f>
        <v>0</v>
      </c>
      <c r="AO20" s="148">
        <f>GDAM_IEX!H20</f>
        <v>0.86999999999999988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5.1315600000000003</v>
      </c>
      <c r="E21">
        <f>GT_NG!P21</f>
        <v>-2.3999999999999997E-2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0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628.46514035811788</v>
      </c>
      <c r="P21" s="37">
        <v>117.94000000000001</v>
      </c>
      <c r="Q21" s="37">
        <v>38.099999999999994</v>
      </c>
      <c r="R21" s="39">
        <v>0</v>
      </c>
      <c r="S21" s="39">
        <v>0</v>
      </c>
      <c r="T21" s="38">
        <f>SUMPRODUCT(LTA!J21:AN21,LTA!J$101:AN$101,LTA!J$103:AN$103)</f>
        <v>35.99</v>
      </c>
      <c r="U21" s="38">
        <f>SUMPRODUCT(LTA!J21:AN21,LTA!J$102:AN$102,LTA!J$103:AN$103)</f>
        <v>44.99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1.35</v>
      </c>
      <c r="Z21" s="35">
        <f>IEX!N21</f>
        <v>0</v>
      </c>
      <c r="AA21" s="76">
        <f>STOA!H21</f>
        <v>0.43</v>
      </c>
      <c r="AB21" s="76">
        <f>-STOA!N21</f>
        <v>-91.49</v>
      </c>
      <c r="AC21">
        <f t="shared" si="0"/>
        <v>7.5309009441075716</v>
      </c>
      <c r="AD21">
        <f t="shared" si="1"/>
        <v>774.22179941401043</v>
      </c>
      <c r="AE21">
        <f>'IDT-1'!B21</f>
        <v>0</v>
      </c>
      <c r="AF21" s="25"/>
      <c r="AG21">
        <f t="shared" si="2"/>
        <v>774.22179941401043</v>
      </c>
      <c r="AI21" s="35">
        <f>PXIL!H21</f>
        <v>0</v>
      </c>
      <c r="AJ21" s="35">
        <f>PXIL!N21</f>
        <v>0</v>
      </c>
      <c r="AK21" s="35">
        <f>RTM_IEX!H21</f>
        <v>0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0.86999999999999988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5.1315600000000003</v>
      </c>
      <c r="E22">
        <f>GT_NG!P22</f>
        <v>-2.3999999999999997E-2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0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641.31601864158461</v>
      </c>
      <c r="P22" s="37">
        <v>117.94000000000001</v>
      </c>
      <c r="Q22" s="37">
        <v>38.099999999999994</v>
      </c>
      <c r="R22" s="39">
        <v>0</v>
      </c>
      <c r="S22" s="39">
        <v>0</v>
      </c>
      <c r="T22" s="38">
        <f>SUMPRODUCT(LTA!J22:AN22,LTA!J$101:AN$101,LTA!J$103:AN$103)</f>
        <v>36.33</v>
      </c>
      <c r="U22" s="38">
        <f>SUMPRODUCT(LTA!J22:AN22,LTA!J$102:AN$102,LTA!J$103:AN$103)</f>
        <v>43.49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1.35</v>
      </c>
      <c r="Z22" s="35">
        <f>IEX!N22</f>
        <v>0</v>
      </c>
      <c r="AA22" s="76">
        <f>STOA!H22</f>
        <v>0.43</v>
      </c>
      <c r="AB22" s="76">
        <f>-STOA!N22</f>
        <v>-91.49</v>
      </c>
      <c r="AC22">
        <f t="shared" si="0"/>
        <v>7.8320657947186119</v>
      </c>
      <c r="AD22">
        <f t="shared" si="1"/>
        <v>812.53151284686612</v>
      </c>
      <c r="AE22">
        <f>'IDT-1'!B22</f>
        <v>0</v>
      </c>
      <c r="AF22" s="25"/>
      <c r="AG22">
        <f t="shared" si="2"/>
        <v>812.53151284686612</v>
      </c>
      <c r="AI22" s="35">
        <f>PXIL!H22</f>
        <v>0</v>
      </c>
      <c r="AJ22" s="35">
        <f>PXIL!N22</f>
        <v>0</v>
      </c>
      <c r="AK22" s="35">
        <f>RTM_IEX!H22</f>
        <v>26.92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0.86999999999999988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5.1315600000000003</v>
      </c>
      <c r="E23">
        <f>GT_NG!P23</f>
        <v>-2.3999999999999997E-2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0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719.5069916150328</v>
      </c>
      <c r="P23" s="37">
        <v>117.94000000000001</v>
      </c>
      <c r="Q23" s="37">
        <v>38.099999999999994</v>
      </c>
      <c r="R23" s="39">
        <v>0</v>
      </c>
      <c r="S23" s="39">
        <v>0</v>
      </c>
      <c r="T23" s="38">
        <f>SUMPRODUCT(LTA!J23:AN23,LTA!J$101:AN$101,LTA!J$103:AN$103)</f>
        <v>37.01</v>
      </c>
      <c r="U23" s="38">
        <f>SUMPRODUCT(LTA!J23:AN23,LTA!J$102:AN$102,LTA!J$103:AN$103)</f>
        <v>34.489999999999995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1.35</v>
      </c>
      <c r="Z23" s="35">
        <f>IEX!N23</f>
        <v>0</v>
      </c>
      <c r="AA23" s="76">
        <f>STOA!H23</f>
        <v>0.43</v>
      </c>
      <c r="AB23" s="76">
        <f>-STOA!N23</f>
        <v>-91.49</v>
      </c>
      <c r="AC23">
        <f t="shared" si="0"/>
        <v>8.3545953839115068</v>
      </c>
      <c r="AD23">
        <f t="shared" si="1"/>
        <v>878.99995623112136</v>
      </c>
      <c r="AE23">
        <f>'IDT-1'!B23</f>
        <v>0</v>
      </c>
      <c r="AF23" s="25"/>
      <c r="AG23">
        <f t="shared" si="2"/>
        <v>878.99995623112136</v>
      </c>
      <c r="AI23" s="35">
        <f>PXIL!H23</f>
        <v>0</v>
      </c>
      <c r="AJ23" s="35">
        <f>PXIL!N23</f>
        <v>0</v>
      </c>
      <c r="AK23" s="35">
        <f>RTM_IEX!H23</f>
        <v>24.04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0.86999999999999988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5.1315600000000003</v>
      </c>
      <c r="E24">
        <f>GT_NG!P24</f>
        <v>-2.3999999999999997E-2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0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792.36842587774652</v>
      </c>
      <c r="P24" s="37">
        <v>117.94</v>
      </c>
      <c r="Q24" s="37">
        <v>38.099999999999994</v>
      </c>
      <c r="R24" s="39">
        <v>0</v>
      </c>
      <c r="S24" s="39">
        <v>0</v>
      </c>
      <c r="T24" s="38">
        <f>SUMPRODUCT(LTA!J24:AN24,LTA!J$101:AN$101,LTA!J$103:AN$103)</f>
        <v>37.01</v>
      </c>
      <c r="U24" s="38">
        <f>SUMPRODUCT(LTA!J24:AN24,LTA!J$102:AN$102,LTA!J$103:AN$103)</f>
        <v>33.510000000000005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1.35</v>
      </c>
      <c r="Z24" s="35">
        <f>IEX!N24</f>
        <v>0</v>
      </c>
      <c r="AA24" s="76">
        <f>STOA!H24</f>
        <v>0.43</v>
      </c>
      <c r="AB24" s="76">
        <f>-STOA!N24</f>
        <v>-91.49</v>
      </c>
      <c r="AC24">
        <f t="shared" si="0"/>
        <v>8.8928065711606745</v>
      </c>
      <c r="AD24">
        <f t="shared" si="1"/>
        <v>947.46317930658597</v>
      </c>
      <c r="AE24">
        <f>'IDT-1'!B24</f>
        <v>0</v>
      </c>
      <c r="AF24" s="25"/>
      <c r="AG24">
        <f t="shared" si="2"/>
        <v>947.46317930658597</v>
      </c>
      <c r="AI24" s="35">
        <f>PXIL!H24</f>
        <v>0</v>
      </c>
      <c r="AJ24" s="35">
        <f>PXIL!N24</f>
        <v>0</v>
      </c>
      <c r="AK24" s="35">
        <f>RTM_IEX!H24</f>
        <v>21.16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0.86999999999999988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5.1315600000000003</v>
      </c>
      <c r="E25">
        <f>GT_NG!P25</f>
        <v>-2.3999999999999997E-2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0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874.65143954028474</v>
      </c>
      <c r="P25" s="37">
        <v>117.94000000000003</v>
      </c>
      <c r="Q25" s="37">
        <v>38.1</v>
      </c>
      <c r="R25" s="39">
        <v>0</v>
      </c>
      <c r="S25" s="39">
        <v>0</v>
      </c>
      <c r="T25" s="38">
        <f>SUMPRODUCT(LTA!J25:AN25,LTA!J$101:AN$101,LTA!J$103:AN$103)</f>
        <v>35.99</v>
      </c>
      <c r="U25" s="38">
        <f>SUMPRODUCT(LTA!J25:AN25,LTA!J$102:AN$102,LTA!J$103:AN$103)</f>
        <v>32.5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1.35</v>
      </c>
      <c r="Z25" s="35">
        <f>IEX!N25</f>
        <v>0</v>
      </c>
      <c r="AA25" s="76">
        <f>STOA!H25</f>
        <v>0.43</v>
      </c>
      <c r="AB25" s="76">
        <f>-STOA!N25</f>
        <v>-91.49</v>
      </c>
      <c r="AC25">
        <f t="shared" si="0"/>
        <v>9.5037260777284711</v>
      </c>
      <c r="AD25">
        <f t="shared" si="1"/>
        <v>1025.1752734625561</v>
      </c>
      <c r="AE25">
        <f>'IDT-1'!B25</f>
        <v>0</v>
      </c>
      <c r="AF25" s="25"/>
      <c r="AG25">
        <f t="shared" si="2"/>
        <v>1025.1752734625561</v>
      </c>
      <c r="AI25" s="35">
        <f>PXIL!H25</f>
        <v>0</v>
      </c>
      <c r="AJ25" s="35">
        <f>PXIL!N25</f>
        <v>0</v>
      </c>
      <c r="AK25" s="35">
        <f>RTM_IEX!H25</f>
        <v>19.23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0.86999999999999988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5.1315600000000003</v>
      </c>
      <c r="E26">
        <f>GT_NG!P26</f>
        <v>-2.3999999999999997E-2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0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943.88721030467923</v>
      </c>
      <c r="P26" s="37">
        <v>117.94000000000003</v>
      </c>
      <c r="Q26" s="37">
        <v>38.1</v>
      </c>
      <c r="R26" s="39">
        <v>0</v>
      </c>
      <c r="S26" s="39">
        <v>0</v>
      </c>
      <c r="T26" s="38">
        <f>SUMPRODUCT(LTA!J26:AN26,LTA!J$101:AN$101,LTA!J$103:AN$103)</f>
        <v>34.99</v>
      </c>
      <c r="U26" s="38">
        <f>SUMPRODUCT(LTA!J26:AN26,LTA!J$102:AN$102,LTA!J$103:AN$103)</f>
        <v>31.49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20.580000000000002</v>
      </c>
      <c r="Z26" s="35">
        <f>IEX!N26</f>
        <v>0</v>
      </c>
      <c r="AA26" s="76">
        <f>STOA!H26</f>
        <v>0.43</v>
      </c>
      <c r="AB26" s="76">
        <f>-STOA!N26</f>
        <v>-91.49</v>
      </c>
      <c r="AC26">
        <f t="shared" si="0"/>
        <v>10.215599089690748</v>
      </c>
      <c r="AD26">
        <f t="shared" si="1"/>
        <v>1115.7291712149881</v>
      </c>
      <c r="AE26">
        <f>'IDT-1'!B26</f>
        <v>10.847</v>
      </c>
      <c r="AF26" s="25"/>
      <c r="AG26">
        <f t="shared" si="2"/>
        <v>1126.5761712149881</v>
      </c>
      <c r="AI26" s="35">
        <f>PXIL!H26</f>
        <v>0</v>
      </c>
      <c r="AJ26" s="35">
        <f>PXIL!N26</f>
        <v>0</v>
      </c>
      <c r="AK26" s="35">
        <f>RTM_IEX!H26</f>
        <v>24.04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0.86999999999999988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5.1315600000000003</v>
      </c>
      <c r="E27">
        <f>GT_NG!P27</f>
        <v>-2.3999999999999997E-2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0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969.34547923964226</v>
      </c>
      <c r="P27" s="37">
        <v>117.94000000000003</v>
      </c>
      <c r="Q27" s="37">
        <v>38.1</v>
      </c>
      <c r="R27" s="39">
        <v>0.44483516483516489</v>
      </c>
      <c r="S27" s="39">
        <v>0</v>
      </c>
      <c r="T27" s="38">
        <f>SUMPRODUCT(LTA!J27:AN27,LTA!J$101:AN$101,LTA!J$103:AN$103)</f>
        <v>36.33</v>
      </c>
      <c r="U27" s="38">
        <f>SUMPRODUCT(LTA!J27:AN27,LTA!J$102:AN$102,LTA!J$103:AN$103)</f>
        <v>47.5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18.849999999999998</v>
      </c>
      <c r="Z27" s="35">
        <f>IEX!N27</f>
        <v>0</v>
      </c>
      <c r="AA27" s="76">
        <f>STOA!H27</f>
        <v>0.43</v>
      </c>
      <c r="AB27" s="76">
        <f>-STOA!N27</f>
        <v>0</v>
      </c>
      <c r="AC27">
        <f t="shared" si="0"/>
        <v>9.6327352919937059</v>
      </c>
      <c r="AD27">
        <f t="shared" si="1"/>
        <v>1225.2851391124836</v>
      </c>
      <c r="AE27">
        <f>'IDT-1'!B27</f>
        <v>15.185</v>
      </c>
      <c r="AF27" s="25"/>
      <c r="AG27">
        <f t="shared" si="2"/>
        <v>1240.4701391124836</v>
      </c>
      <c r="AI27" s="35">
        <f>PXIL!H27</f>
        <v>0</v>
      </c>
      <c r="AJ27" s="35">
        <f>PXIL!N27</f>
        <v>0</v>
      </c>
      <c r="AK27" s="35">
        <f>RTM_IEX!H27</f>
        <v>0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0.86999999999999988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5.1315600000000003</v>
      </c>
      <c r="E28">
        <f>GT_NG!P28</f>
        <v>-2.3999999999999997E-2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0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1038.9226287196893</v>
      </c>
      <c r="P28" s="37">
        <v>117.94000000000003</v>
      </c>
      <c r="Q28" s="37">
        <v>38.104392437168549</v>
      </c>
      <c r="R28" s="39">
        <v>2.7547993019197206</v>
      </c>
      <c r="S28" s="39">
        <v>0</v>
      </c>
      <c r="T28" s="38">
        <f>SUMPRODUCT(LTA!J28:AN28,LTA!J$101:AN$101,LTA!J$103:AN$103)</f>
        <v>35.67</v>
      </c>
      <c r="U28" s="38">
        <f>SUMPRODUCT(LTA!J28:AN28,LTA!J$102:AN$102,LTA!J$103:AN$103)</f>
        <v>46.49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108.29</v>
      </c>
      <c r="Z28" s="35">
        <f>IEX!N28</f>
        <v>0</v>
      </c>
      <c r="AA28" s="76">
        <f>STOA!H28</f>
        <v>0.43</v>
      </c>
      <c r="AB28" s="76">
        <f>-STOA!N28</f>
        <v>0</v>
      </c>
      <c r="AC28">
        <f t="shared" si="0"/>
        <v>11.074627996282358</v>
      </c>
      <c r="AD28">
        <f t="shared" si="1"/>
        <v>1358.5047524624954</v>
      </c>
      <c r="AE28">
        <f>'IDT-1'!B28</f>
        <v>0</v>
      </c>
      <c r="AF28" s="25"/>
      <c r="AG28">
        <f t="shared" si="2"/>
        <v>1358.5047524624954</v>
      </c>
      <c r="AI28" s="35">
        <f>PXIL!H28</f>
        <v>0</v>
      </c>
      <c r="AJ28" s="35">
        <f>PXIL!N28</f>
        <v>0</v>
      </c>
      <c r="AK28" s="35">
        <f>RTM_IEX!H28</f>
        <v>0</v>
      </c>
      <c r="AL28" s="35">
        <f>RTM_IEX!N28</f>
        <v>-25</v>
      </c>
      <c r="AM28" s="35">
        <f>RTM_PXI!H28</f>
        <v>0</v>
      </c>
      <c r="AN28" s="35">
        <f>RTM_PXI!N28</f>
        <v>0</v>
      </c>
      <c r="AO28" s="148">
        <f>GDAM_IEX!H28</f>
        <v>0.86999999999999988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5.1315600000000003</v>
      </c>
      <c r="E29">
        <f>GT_NG!P29</f>
        <v>-2.3999999999999997E-2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0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1135.2544621327529</v>
      </c>
      <c r="P29" s="37">
        <v>117.94000000000003</v>
      </c>
      <c r="Q29" s="37">
        <v>38.104392437168549</v>
      </c>
      <c r="R29" s="39">
        <v>7.2852039473684211</v>
      </c>
      <c r="S29" s="39">
        <v>0</v>
      </c>
      <c r="T29" s="38">
        <f>SUMPRODUCT(LTA!J29:AN29,LTA!J$101:AN$101,LTA!J$103:AN$103)</f>
        <v>44.48</v>
      </c>
      <c r="U29" s="38">
        <f>SUMPRODUCT(LTA!J29:AN29,LTA!J$102:AN$102,LTA!J$103:AN$103)</f>
        <v>47.209999999999994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58.28</v>
      </c>
      <c r="Z29" s="35">
        <f>IEX!N29</f>
        <v>0</v>
      </c>
      <c r="AA29" s="76">
        <f>STOA!H29</f>
        <v>0.43</v>
      </c>
      <c r="AB29" s="76">
        <f>-STOA!N29</f>
        <v>0</v>
      </c>
      <c r="AC29">
        <f t="shared" si="0"/>
        <v>11.761618496073647</v>
      </c>
      <c r="AD29">
        <f t="shared" si="1"/>
        <v>1496.0900000212164</v>
      </c>
      <c r="AE29">
        <f>'IDT-1'!B29</f>
        <v>0</v>
      </c>
      <c r="AF29" s="25"/>
      <c r="AG29">
        <f t="shared" si="2"/>
        <v>1496.0900000212164</v>
      </c>
      <c r="AI29" s="35">
        <f>PXIL!H29</f>
        <v>0</v>
      </c>
      <c r="AJ29" s="35">
        <f>PXIL!N29</f>
        <v>0</v>
      </c>
      <c r="AK29" s="35">
        <f>RTM_IEX!H29</f>
        <v>52.89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0.86999999999999988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5.1315600000000003</v>
      </c>
      <c r="E30">
        <f>GT_NG!P30</f>
        <v>-2.3999999999999997E-2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0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1160.1372703964544</v>
      </c>
      <c r="P30" s="37">
        <v>117.94000000000003</v>
      </c>
      <c r="Q30" s="37">
        <v>38.104392437168549</v>
      </c>
      <c r="R30" s="39">
        <v>15.949999999999996</v>
      </c>
      <c r="S30" s="39">
        <v>0</v>
      </c>
      <c r="T30" s="38">
        <f>SUMPRODUCT(LTA!J30:AN30,LTA!J$101:AN$101,LTA!J$103:AN$103)</f>
        <v>45.03</v>
      </c>
      <c r="U30" s="38">
        <f>SUMPRODUCT(LTA!J30:AN30,LTA!J$102:AN$102,LTA!J$103:AN$103)</f>
        <v>47.9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106.37</v>
      </c>
      <c r="Z30" s="35">
        <f>IEX!N30</f>
        <v>0</v>
      </c>
      <c r="AA30" s="76">
        <f>STOA!H30</f>
        <v>0.43</v>
      </c>
      <c r="AB30" s="76">
        <f>-STOA!N30</f>
        <v>0</v>
      </c>
      <c r="AC30">
        <f t="shared" si="0"/>
        <v>12.318051809741043</v>
      </c>
      <c r="AD30">
        <f t="shared" si="1"/>
        <v>1566.871171023882</v>
      </c>
      <c r="AE30">
        <f>'IDT-1'!B30</f>
        <v>0</v>
      </c>
      <c r="AF30" s="25"/>
      <c r="AG30">
        <f t="shared" si="2"/>
        <v>1566.871171023882</v>
      </c>
      <c r="AI30" s="35">
        <f>PXIL!H30</f>
        <v>0</v>
      </c>
      <c r="AJ30" s="35">
        <f>PXIL!N30</f>
        <v>0</v>
      </c>
      <c r="AK30" s="35">
        <f>RTM_IEX!H30</f>
        <v>41.35</v>
      </c>
      <c r="AL30" s="35">
        <f>RTM_IEX!N30</f>
        <v>0</v>
      </c>
      <c r="AM30" s="35">
        <f>RTM_PXI!H30</f>
        <v>0</v>
      </c>
      <c r="AN30" s="35">
        <f>RTM_PXI!N30</f>
        <v>0</v>
      </c>
      <c r="AO30" s="148">
        <f>GDAM_IEX!H30</f>
        <v>0.86999999999999988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5.1315600000000003</v>
      </c>
      <c r="E31">
        <f>GT_NG!P31</f>
        <v>-2.3999999999999997E-2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0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1165.5429614587106</v>
      </c>
      <c r="P31" s="37">
        <v>117.94000000000003</v>
      </c>
      <c r="Q31" s="37">
        <v>38.104392437168549</v>
      </c>
      <c r="R31" s="39">
        <v>28.240000000000002</v>
      </c>
      <c r="S31" s="39">
        <v>0</v>
      </c>
      <c r="T31" s="38">
        <f>SUMPRODUCT(LTA!J31:AN31,LTA!J$101:AN$101,LTA!J$103:AN$103)</f>
        <v>48.89</v>
      </c>
      <c r="U31" s="38">
        <f>SUMPRODUCT(LTA!J31:AN31,LTA!J$102:AN$102,LTA!J$103:AN$103)</f>
        <v>49.31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130.41</v>
      </c>
      <c r="Z31" s="35">
        <f>IEX!N31</f>
        <v>0</v>
      </c>
      <c r="AA31" s="76">
        <f>STOA!H31</f>
        <v>0.53</v>
      </c>
      <c r="AB31" s="76">
        <f>-STOA!N31</f>
        <v>0</v>
      </c>
      <c r="AC31">
        <f t="shared" si="0"/>
        <v>12.453660200026642</v>
      </c>
      <c r="AD31">
        <f t="shared" si="1"/>
        <v>1584.1212536958526</v>
      </c>
      <c r="AE31">
        <f>'IDT-1'!B31</f>
        <v>0</v>
      </c>
      <c r="AF31" s="25"/>
      <c r="AG31">
        <f t="shared" si="2"/>
        <v>1584.1212536958526</v>
      </c>
      <c r="AI31" s="35">
        <f>PXIL!H31</f>
        <v>0</v>
      </c>
      <c r="AJ31" s="35">
        <f>PXIL!N31</f>
        <v>0</v>
      </c>
      <c r="AK31" s="35">
        <f>RTM_IEX!H31</f>
        <v>11.54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0.96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5.1315600000000003</v>
      </c>
      <c r="E32">
        <f>GT_NG!P32</f>
        <v>-2.3999999999999997E-2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0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1165.5528044255643</v>
      </c>
      <c r="P32" s="37">
        <v>117.94000000000003</v>
      </c>
      <c r="Q32" s="37">
        <v>38.104392437168549</v>
      </c>
      <c r="R32" s="39">
        <v>37.5</v>
      </c>
      <c r="S32" s="39">
        <v>0</v>
      </c>
      <c r="T32" s="38">
        <f>SUMPRODUCT(LTA!J32:AN32,LTA!J$101:AN$101,LTA!J$103:AN$103)</f>
        <v>54.99</v>
      </c>
      <c r="U32" s="38">
        <f>SUMPRODUCT(LTA!J32:AN32,LTA!J$102:AN$102,LTA!J$103:AN$103)</f>
        <v>49.72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140.01999999999998</v>
      </c>
      <c r="Z32" s="35">
        <f>IEX!N32</f>
        <v>0</v>
      </c>
      <c r="AA32" s="76">
        <f>STOA!H32</f>
        <v>0.53</v>
      </c>
      <c r="AB32" s="76">
        <f>-STOA!N32</f>
        <v>0</v>
      </c>
      <c r="AC32">
        <f t="shared" si="0"/>
        <v>12.681730975168101</v>
      </c>
      <c r="AD32">
        <f t="shared" si="1"/>
        <v>1613.1330258875648</v>
      </c>
      <c r="AE32">
        <f>'IDT-1'!B32</f>
        <v>0</v>
      </c>
      <c r="AF32" s="25"/>
      <c r="AG32">
        <f t="shared" si="2"/>
        <v>1613.1330258875648</v>
      </c>
      <c r="AI32" s="35">
        <f>PXIL!H32</f>
        <v>0</v>
      </c>
      <c r="AJ32" s="35">
        <f>PXIL!N32</f>
        <v>0</v>
      </c>
      <c r="AK32" s="35">
        <f>RTM_IEX!H32</f>
        <v>15.39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0.96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5.1315600000000003</v>
      </c>
      <c r="E33">
        <f>GT_NG!P33</f>
        <v>-2.3999999999999997E-2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0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1126.9165558687141</v>
      </c>
      <c r="P33" s="37">
        <v>117.94000000000003</v>
      </c>
      <c r="Q33" s="37">
        <v>38.104392437168549</v>
      </c>
      <c r="R33" s="39">
        <v>39</v>
      </c>
      <c r="S33" s="39">
        <v>0</v>
      </c>
      <c r="T33" s="38">
        <f>SUMPRODUCT(LTA!J33:AN33,LTA!J$101:AN$101,LTA!J$103:AN$103)</f>
        <v>64.240000000000009</v>
      </c>
      <c r="U33" s="38">
        <f>SUMPRODUCT(LTA!J33:AN33,LTA!J$102:AN$102,LTA!J$103:AN$103)</f>
        <v>51.300000000000004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165.98999999999998</v>
      </c>
      <c r="Z33" s="35">
        <f>IEX!N33</f>
        <v>0</v>
      </c>
      <c r="AA33" s="76">
        <f>STOA!H33</f>
        <v>0.53</v>
      </c>
      <c r="AB33" s="76">
        <f>-STOA!N33</f>
        <v>0</v>
      </c>
      <c r="AC33">
        <f t="shared" si="0"/>
        <v>12.746578236424668</v>
      </c>
      <c r="AD33">
        <f t="shared" si="1"/>
        <v>1621.3819300694579</v>
      </c>
      <c r="AE33">
        <f>'IDT-1'!B33</f>
        <v>0</v>
      </c>
      <c r="AF33" s="25"/>
      <c r="AG33">
        <f t="shared" si="2"/>
        <v>1621.3819300694579</v>
      </c>
      <c r="AI33" s="35">
        <f>PXIL!H33</f>
        <v>0</v>
      </c>
      <c r="AJ33" s="35">
        <f>PXIL!N33</f>
        <v>0</v>
      </c>
      <c r="AK33" s="35">
        <f>RTM_IEX!H33</f>
        <v>24.04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0.96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5.1315600000000003</v>
      </c>
      <c r="E34">
        <f>GT_NG!P34</f>
        <v>-2.3999999999999997E-2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0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1110.171712368448</v>
      </c>
      <c r="P34" s="37">
        <v>117.94000000000003</v>
      </c>
      <c r="Q34" s="37">
        <v>38.104392437168549</v>
      </c>
      <c r="R34" s="39">
        <v>39</v>
      </c>
      <c r="S34" s="39">
        <v>0</v>
      </c>
      <c r="T34" s="38">
        <f>SUMPRODUCT(LTA!J34:AN34,LTA!J$101:AN$101,LTA!J$103:AN$103)</f>
        <v>80.739999999999995</v>
      </c>
      <c r="U34" s="38">
        <f>SUMPRODUCT(LTA!J34:AN34,LTA!J$102:AN$102,LTA!J$103:AN$103)</f>
        <v>52.62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64.44</v>
      </c>
      <c r="Z34" s="35">
        <f>IEX!N34</f>
        <v>0</v>
      </c>
      <c r="AA34" s="76">
        <f>STOA!H34</f>
        <v>0.53</v>
      </c>
      <c r="AB34" s="76">
        <f>-STOA!N34</f>
        <v>0</v>
      </c>
      <c r="AC34">
        <f t="shared" si="0"/>
        <v>12.777116457122593</v>
      </c>
      <c r="AD34">
        <f t="shared" si="1"/>
        <v>1625.2665483484939</v>
      </c>
      <c r="AE34">
        <f>'IDT-1'!B34</f>
        <v>0</v>
      </c>
      <c r="AF34" s="25"/>
      <c r="AG34">
        <f t="shared" si="2"/>
        <v>1625.2665483484939</v>
      </c>
      <c r="AI34" s="35">
        <f>PXIL!H34</f>
        <v>0</v>
      </c>
      <c r="AJ34" s="35">
        <f>PXIL!N34</f>
        <v>0</v>
      </c>
      <c r="AK34" s="35">
        <f>RTM_IEX!H34</f>
        <v>45.2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84.19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5.1315600000000003</v>
      </c>
      <c r="E35">
        <f>GT_NG!P35</f>
        <v>-2.3999999999999997E-2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0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1040.588397426985</v>
      </c>
      <c r="P35" s="37">
        <v>117.94000000000003</v>
      </c>
      <c r="Q35" s="37">
        <v>38.104392437168549</v>
      </c>
      <c r="R35" s="39">
        <v>43.499999999999993</v>
      </c>
      <c r="S35" s="39">
        <v>0</v>
      </c>
      <c r="T35" s="38">
        <f>SUMPRODUCT(LTA!J35:AN35,LTA!J$101:AN$101,LTA!J$103:AN$103)</f>
        <v>124.48</v>
      </c>
      <c r="U35" s="38">
        <f>SUMPRODUCT(LTA!J35:AN35,LTA!J$102:AN$102,LTA!J$103:AN$103)</f>
        <v>51.82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188.10999999999999</v>
      </c>
      <c r="Z35" s="35">
        <f>IEX!N35</f>
        <v>0</v>
      </c>
      <c r="AA35" s="76">
        <f>STOA!H35</f>
        <v>0.82</v>
      </c>
      <c r="AB35" s="76">
        <f>-STOA!N35</f>
        <v>0</v>
      </c>
      <c r="AC35">
        <f t="shared" si="0"/>
        <v>12.869520600579179</v>
      </c>
      <c r="AD35">
        <f t="shared" si="1"/>
        <v>1637.0208292635743</v>
      </c>
      <c r="AE35">
        <f>'IDT-1'!B35</f>
        <v>0</v>
      </c>
      <c r="AF35" s="25"/>
      <c r="AG35">
        <f t="shared" si="2"/>
        <v>1637.0208292635743</v>
      </c>
      <c r="AI35" s="35">
        <f>PXIL!H35</f>
        <v>0</v>
      </c>
      <c r="AJ35" s="35">
        <f>PXIL!N35</f>
        <v>0</v>
      </c>
      <c r="AK35" s="35">
        <f>RTM_IEX!H35</f>
        <v>38.46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0.96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5.1315600000000003</v>
      </c>
      <c r="E36">
        <f>GT_NG!P36</f>
        <v>-2.3999999999999997E-2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0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989.77434059889481</v>
      </c>
      <c r="P36" s="37">
        <v>117.94000000000003</v>
      </c>
      <c r="Q36" s="37">
        <v>38.104392437168549</v>
      </c>
      <c r="R36" s="39">
        <v>44.499999999999993</v>
      </c>
      <c r="S36" s="39">
        <v>0</v>
      </c>
      <c r="T36" s="38">
        <f>SUMPRODUCT(LTA!J36:AN36,LTA!J$101:AN$101,LTA!J$103:AN$103)</f>
        <v>164.92000000000002</v>
      </c>
      <c r="U36" s="38">
        <f>SUMPRODUCT(LTA!J36:AN36,LTA!J$102:AN$102,LTA!J$103:AN$103)</f>
        <v>51.82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193.88</v>
      </c>
      <c r="Z36" s="35">
        <f>IEX!N36</f>
        <v>0</v>
      </c>
      <c r="AA36" s="76">
        <f>STOA!H36</f>
        <v>0.82</v>
      </c>
      <c r="AB36" s="76">
        <f>-STOA!N36</f>
        <v>0</v>
      </c>
      <c r="AC36">
        <f t="shared" si="0"/>
        <v>13.089058957320077</v>
      </c>
      <c r="AD36">
        <f t="shared" si="1"/>
        <v>1664.9472340787436</v>
      </c>
      <c r="AE36">
        <f>'IDT-1'!B36</f>
        <v>0</v>
      </c>
      <c r="AF36" s="25"/>
      <c r="AG36">
        <f t="shared" si="2"/>
        <v>1664.9472340787436</v>
      </c>
      <c r="AI36" s="35">
        <f>PXIL!H36</f>
        <v>0</v>
      </c>
      <c r="AJ36" s="35">
        <f>PXIL!N36</f>
        <v>0</v>
      </c>
      <c r="AK36" s="35">
        <f>RTM_IEX!H36</f>
        <v>70.209999999999994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0.96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5.1315600000000003</v>
      </c>
      <c r="E37">
        <f>GT_NG!P37</f>
        <v>-2.3999999999999997E-2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0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981.55811437856426</v>
      </c>
      <c r="P37" s="37">
        <v>117.94000000000003</v>
      </c>
      <c r="Q37" s="37">
        <v>38.104392437168549</v>
      </c>
      <c r="R37" s="39">
        <v>44.499999999999993</v>
      </c>
      <c r="S37" s="39">
        <v>0</v>
      </c>
      <c r="T37" s="38">
        <f>SUMPRODUCT(LTA!J37:AN37,LTA!J$101:AN$101,LTA!J$103:AN$103)</f>
        <v>213.86</v>
      </c>
      <c r="U37" s="38">
        <f>SUMPRODUCT(LTA!J37:AN37,LTA!J$102:AN$102,LTA!J$103:AN$103)</f>
        <v>50.519999999999996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155.41</v>
      </c>
      <c r="Z37" s="35">
        <f>IEX!N37</f>
        <v>0</v>
      </c>
      <c r="AA37" s="76">
        <f>STOA!H37</f>
        <v>0.82</v>
      </c>
      <c r="AB37" s="76">
        <f>-STOA!N37</f>
        <v>0</v>
      </c>
      <c r="AC37">
        <f t="shared" si="0"/>
        <v>13.246492392801498</v>
      </c>
      <c r="AD37">
        <f t="shared" si="1"/>
        <v>1684.9735744229315</v>
      </c>
      <c r="AE37">
        <f>'IDT-1'!B37</f>
        <v>0</v>
      </c>
      <c r="AF37" s="25"/>
      <c r="AG37">
        <f t="shared" si="2"/>
        <v>1684.9735744229315</v>
      </c>
      <c r="AI37" s="35">
        <f>PXIL!H37</f>
        <v>0</v>
      </c>
      <c r="AJ37" s="35">
        <f>PXIL!N37</f>
        <v>0</v>
      </c>
      <c r="AK37" s="35">
        <f>RTM_IEX!H37</f>
        <v>89.44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0.96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5.1315600000000003</v>
      </c>
      <c r="E38">
        <f>GT_NG!P38</f>
        <v>-2.3999999999999997E-2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0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974.63197034477332</v>
      </c>
      <c r="P38" s="37">
        <v>117.94000000000003</v>
      </c>
      <c r="Q38" s="37">
        <v>38.104392437168549</v>
      </c>
      <c r="R38" s="39">
        <v>45.7</v>
      </c>
      <c r="S38" s="39">
        <v>0</v>
      </c>
      <c r="T38" s="38">
        <f>SUMPRODUCT(LTA!J38:AN38,LTA!J$101:AN$101,LTA!J$103:AN$103)</f>
        <v>261.11</v>
      </c>
      <c r="U38" s="38">
        <f>SUMPRODUCT(LTA!J38:AN38,LTA!J$102:AN$102,LTA!J$103:AN$103)</f>
        <v>49.42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131.37</v>
      </c>
      <c r="Z38" s="35">
        <f>IEX!N38</f>
        <v>0</v>
      </c>
      <c r="AA38" s="76">
        <f>STOA!H38</f>
        <v>0.82</v>
      </c>
      <c r="AB38" s="76">
        <f>-STOA!N38</f>
        <v>0</v>
      </c>
      <c r="AC38">
        <f t="shared" si="0"/>
        <v>13.434190469337931</v>
      </c>
      <c r="AD38">
        <f t="shared" si="1"/>
        <v>1708.8497323126044</v>
      </c>
      <c r="AE38">
        <f>'IDT-1'!B38</f>
        <v>0</v>
      </c>
      <c r="AF38" s="25"/>
      <c r="AG38">
        <f t="shared" si="2"/>
        <v>1708.8497323126044</v>
      </c>
      <c r="AI38" s="35">
        <f>PXIL!H38</f>
        <v>0</v>
      </c>
      <c r="AJ38" s="35">
        <f>PXIL!N38</f>
        <v>0</v>
      </c>
      <c r="AK38" s="35">
        <f>RTM_IEX!H38</f>
        <v>97.12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0.96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5.1315600000000003</v>
      </c>
      <c r="E39">
        <f>GT_NG!P39</f>
        <v>-2.3999999999999997E-2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0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973.65143924540757</v>
      </c>
      <c r="P39" s="37">
        <v>117.94000000000003</v>
      </c>
      <c r="Q39" s="37">
        <v>38.104392437168549</v>
      </c>
      <c r="R39" s="39">
        <v>45.7</v>
      </c>
      <c r="S39" s="39">
        <v>0</v>
      </c>
      <c r="T39" s="38">
        <f>SUMPRODUCT(LTA!J39:AN39,LTA!J$101:AN$101,LTA!J$103:AN$103)</f>
        <v>298.17999999999995</v>
      </c>
      <c r="U39" s="38">
        <f>SUMPRODUCT(LTA!J39:AN39,LTA!J$102:AN$102,LTA!J$103:AN$103)</f>
        <v>50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126.56</v>
      </c>
      <c r="Z39" s="35">
        <f>IEX!N39</f>
        <v>0</v>
      </c>
      <c r="AA39" s="76">
        <f>STOA!H39</f>
        <v>0.82</v>
      </c>
      <c r="AB39" s="76">
        <f>-STOA!N39</f>
        <v>0</v>
      </c>
      <c r="AC39">
        <f t="shared" si="0"/>
        <v>13.382706326762875</v>
      </c>
      <c r="AD39">
        <f t="shared" si="1"/>
        <v>1702.3006853558134</v>
      </c>
      <c r="AE39">
        <f>'IDT-1'!B39</f>
        <v>0</v>
      </c>
      <c r="AF39" s="25"/>
      <c r="AG39">
        <f t="shared" si="2"/>
        <v>1702.3006853558134</v>
      </c>
      <c r="AI39" s="35">
        <f>PXIL!H39</f>
        <v>0</v>
      </c>
      <c r="AJ39" s="35">
        <f>PXIL!N39</f>
        <v>0</v>
      </c>
      <c r="AK39" s="35">
        <f>RTM_IEX!H39</f>
        <v>58.66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0.96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5.1315600000000003</v>
      </c>
      <c r="E40">
        <f>GT_NG!P40</f>
        <v>-2.3999999999999997E-2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0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969.42294480244573</v>
      </c>
      <c r="P40" s="37">
        <v>117.94000000000003</v>
      </c>
      <c r="Q40" s="37">
        <v>38.104392437168549</v>
      </c>
      <c r="R40" s="39">
        <v>45.7</v>
      </c>
      <c r="S40" s="39">
        <v>0</v>
      </c>
      <c r="T40" s="38">
        <f>SUMPRODUCT(LTA!J40:AN40,LTA!J$101:AN$101,LTA!J$103:AN$103)</f>
        <v>332.7</v>
      </c>
      <c r="U40" s="38">
        <f>SUMPRODUCT(LTA!J40:AN40,LTA!J$102:AN$102,LTA!J$103:AN$103)</f>
        <v>48.61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80.5</v>
      </c>
      <c r="Z40" s="35">
        <f>IEX!N40</f>
        <v>0</v>
      </c>
      <c r="AA40" s="76">
        <f>STOA!H40</f>
        <v>0.82</v>
      </c>
      <c r="AB40" s="76">
        <f>-STOA!N40</f>
        <v>0</v>
      </c>
      <c r="AC40">
        <f t="shared" si="0"/>
        <v>13.622880070107774</v>
      </c>
      <c r="AD40">
        <f t="shared" si="1"/>
        <v>1732.8520171695063</v>
      </c>
      <c r="AE40">
        <f>'IDT-1'!B40</f>
        <v>0</v>
      </c>
      <c r="AF40" s="25"/>
      <c r="AG40">
        <f t="shared" si="2"/>
        <v>1732.8520171695063</v>
      </c>
      <c r="AI40" s="35">
        <f>PXIL!H40</f>
        <v>0</v>
      </c>
      <c r="AJ40" s="35">
        <f>PXIL!N40</f>
        <v>0</v>
      </c>
      <c r="AK40" s="35">
        <f>RTM_IEX!H40</f>
        <v>80.78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26.789999999999996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5.1315600000000003</v>
      </c>
      <c r="E41">
        <f>GT_NG!P41</f>
        <v>-2.3999999999999997E-2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0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945.09879026381111</v>
      </c>
      <c r="P41" s="37">
        <v>117.94000000000003</v>
      </c>
      <c r="Q41" s="37">
        <v>38.104392437168549</v>
      </c>
      <c r="R41" s="39">
        <v>45.7</v>
      </c>
      <c r="S41" s="39">
        <v>0</v>
      </c>
      <c r="T41" s="38">
        <f>SUMPRODUCT(LTA!J41:AN41,LTA!J$101:AN$101,LTA!J$103:AN$103)</f>
        <v>381.15</v>
      </c>
      <c r="U41" s="38">
        <f>SUMPRODUCT(LTA!J41:AN41,LTA!J$102:AN$102,LTA!J$103:AN$103)</f>
        <v>47.82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43.47</v>
      </c>
      <c r="Z41" s="35">
        <f>IEX!N41</f>
        <v>0</v>
      </c>
      <c r="AA41" s="76">
        <f>STOA!H41</f>
        <v>0.82</v>
      </c>
      <c r="AB41" s="76">
        <f>-STOA!N41</f>
        <v>0</v>
      </c>
      <c r="AC41">
        <f t="shared" si="0"/>
        <v>13.444617664706424</v>
      </c>
      <c r="AD41">
        <f t="shared" si="1"/>
        <v>1710.1761250362733</v>
      </c>
      <c r="AE41">
        <f>'IDT-1'!B41</f>
        <v>0</v>
      </c>
      <c r="AF41" s="25"/>
      <c r="AG41">
        <f t="shared" si="2"/>
        <v>1710.1761250362733</v>
      </c>
      <c r="AI41" s="35">
        <f>PXIL!H41</f>
        <v>0</v>
      </c>
      <c r="AJ41" s="35">
        <f>PXIL!N41</f>
        <v>0</v>
      </c>
      <c r="AK41" s="35">
        <f>RTM_IEX!H41</f>
        <v>78.849999999999994</v>
      </c>
      <c r="AL41" s="35">
        <f>RTM_IEX!N41</f>
        <v>0</v>
      </c>
      <c r="AM41" s="35">
        <f>RTM_PXI!H41</f>
        <v>0</v>
      </c>
      <c r="AN41" s="35">
        <f>RTM_PXI!N41</f>
        <v>0</v>
      </c>
      <c r="AO41" s="148">
        <f>GDAM_IEX!H41</f>
        <v>19.559999999999999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5.1315600000000003</v>
      </c>
      <c r="E42">
        <f>GT_NG!P42</f>
        <v>-2.3999999999999997E-2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0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945.0887605996129</v>
      </c>
      <c r="P42" s="37">
        <v>117.94000000000003</v>
      </c>
      <c r="Q42" s="37">
        <v>38.104392437168549</v>
      </c>
      <c r="R42" s="39">
        <v>45.7</v>
      </c>
      <c r="S42" s="39">
        <v>0</v>
      </c>
      <c r="T42" s="38">
        <f>SUMPRODUCT(LTA!J42:AN42,LTA!J$101:AN$101,LTA!J$103:AN$103)</f>
        <v>416.82</v>
      </c>
      <c r="U42" s="38">
        <f>SUMPRODUCT(LTA!J42:AN42,LTA!J$102:AN$102,LTA!J$103:AN$103)</f>
        <v>47.2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37.22</v>
      </c>
      <c r="Z42" s="35">
        <f>IEX!N42</f>
        <v>0</v>
      </c>
      <c r="AA42" s="76">
        <f>STOA!H42</f>
        <v>0.82</v>
      </c>
      <c r="AB42" s="76">
        <f>-STOA!N42</f>
        <v>0</v>
      </c>
      <c r="AC42">
        <f t="shared" si="0"/>
        <v>13.537749433325679</v>
      </c>
      <c r="AD42">
        <f t="shared" si="1"/>
        <v>1722.0229636034558</v>
      </c>
      <c r="AE42">
        <f>'IDT-1'!B42</f>
        <v>0</v>
      </c>
      <c r="AF42" s="25"/>
      <c r="AG42">
        <f t="shared" si="2"/>
        <v>1722.0229636034558</v>
      </c>
      <c r="AI42" s="35">
        <f>PXIL!H42</f>
        <v>0</v>
      </c>
      <c r="AJ42" s="35">
        <f>PXIL!N42</f>
        <v>0</v>
      </c>
      <c r="AK42" s="35">
        <f>RTM_IEX!H42</f>
        <v>76.94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4.62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5.1315600000000003</v>
      </c>
      <c r="E43">
        <f>GT_NG!P43</f>
        <v>-2.3999999999999997E-2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0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956.64754303662733</v>
      </c>
      <c r="P43" s="37">
        <v>117.94000000000003</v>
      </c>
      <c r="Q43" s="37">
        <v>38.104392437168549</v>
      </c>
      <c r="R43" s="39">
        <v>45.7</v>
      </c>
      <c r="S43" s="39">
        <v>0</v>
      </c>
      <c r="T43" s="38">
        <f>SUMPRODUCT(LTA!J43:AN43,LTA!J$101:AN$101,LTA!J$103:AN$103)</f>
        <v>458.63000000000005</v>
      </c>
      <c r="U43" s="38">
        <f>SUMPRODUCT(LTA!J43:AN43,LTA!J$102:AN$102,LTA!J$103:AN$103)</f>
        <v>41.52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1.54</v>
      </c>
      <c r="Z43" s="35">
        <f>IEX!N43</f>
        <v>0</v>
      </c>
      <c r="AA43" s="76">
        <f>STOA!H43</f>
        <v>0.82</v>
      </c>
      <c r="AB43" s="76">
        <f>-STOA!N43</f>
        <v>0</v>
      </c>
      <c r="AC43">
        <f t="shared" si="0"/>
        <v>13.708013936334391</v>
      </c>
      <c r="AD43">
        <f t="shared" si="1"/>
        <v>1743.6814815374617</v>
      </c>
      <c r="AE43">
        <f>'IDT-1'!B43</f>
        <v>0</v>
      </c>
      <c r="AF43" s="25"/>
      <c r="AG43">
        <f t="shared" si="2"/>
        <v>1743.6814815374617</v>
      </c>
      <c r="AI43" s="35">
        <f>PXIL!H43</f>
        <v>0</v>
      </c>
      <c r="AJ43" s="35">
        <f>PXIL!N43</f>
        <v>0</v>
      </c>
      <c r="AK43" s="35">
        <f>RTM_IEX!H43</f>
        <v>75.02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16.36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5.1315600000000003</v>
      </c>
      <c r="E44">
        <f>GT_NG!P44</f>
        <v>-2.5000000000000001E-2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0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951.80476239445909</v>
      </c>
      <c r="P44" s="37">
        <v>117.94000000000003</v>
      </c>
      <c r="Q44" s="37">
        <v>38.104392437168549</v>
      </c>
      <c r="R44" s="39">
        <v>45.7</v>
      </c>
      <c r="S44" s="39">
        <v>0</v>
      </c>
      <c r="T44" s="38">
        <f>SUMPRODUCT(LTA!J44:AN44,LTA!J$101:AN$101,LTA!J$103:AN$103)</f>
        <v>488.83</v>
      </c>
      <c r="U44" s="38">
        <f>SUMPRODUCT(LTA!J44:AN44,LTA!J$102:AN$102,LTA!J$103:AN$103)</f>
        <v>39.409999999999997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1.54</v>
      </c>
      <c r="Z44" s="35">
        <f>IEX!N44</f>
        <v>0</v>
      </c>
      <c r="AA44" s="76">
        <f>STOA!H44</f>
        <v>0.82</v>
      </c>
      <c r="AB44" s="76">
        <f>-STOA!N44</f>
        <v>0</v>
      </c>
      <c r="AC44">
        <f t="shared" si="0"/>
        <v>13.799962108643761</v>
      </c>
      <c r="AD44">
        <f t="shared" si="1"/>
        <v>1755.3757527229836</v>
      </c>
      <c r="AE44">
        <f>'IDT-1'!B44</f>
        <v>0</v>
      </c>
      <c r="AF44" s="25"/>
      <c r="AG44">
        <f t="shared" si="2"/>
        <v>1755.3757527229836</v>
      </c>
      <c r="AI44" s="35">
        <f>PXIL!H44</f>
        <v>0</v>
      </c>
      <c r="AJ44" s="35">
        <f>PXIL!N44</f>
        <v>0</v>
      </c>
      <c r="AK44" s="35">
        <f>RTM_IEX!H44</f>
        <v>78.86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1.06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5.1315600000000003</v>
      </c>
      <c r="E45">
        <f>GT_NG!P45</f>
        <v>-2.5000000000000001E-2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0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945.12243407699884</v>
      </c>
      <c r="P45" s="37">
        <v>117.94000000000003</v>
      </c>
      <c r="Q45" s="37">
        <v>38.104392437168549</v>
      </c>
      <c r="R45" s="39">
        <v>45.7</v>
      </c>
      <c r="S45" s="39">
        <v>0</v>
      </c>
      <c r="T45" s="38">
        <f>SUMPRODUCT(LTA!J45:AN45,LTA!J$101:AN$101,LTA!J$103:AN$103)</f>
        <v>513.25</v>
      </c>
      <c r="U45" s="38">
        <f>SUMPRODUCT(LTA!J45:AN45,LTA!J$102:AN$102,LTA!J$103:AN$103)</f>
        <v>47.81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1.54</v>
      </c>
      <c r="Z45" s="35">
        <f>IEX!N45</f>
        <v>0</v>
      </c>
      <c r="AA45" s="76">
        <f>STOA!H45</f>
        <v>0.82</v>
      </c>
      <c r="AB45" s="76">
        <f>-STOA!N45</f>
        <v>0</v>
      </c>
      <c r="AC45">
        <f t="shared" si="0"/>
        <v>13.679596724223931</v>
      </c>
      <c r="AD45">
        <f t="shared" si="1"/>
        <v>1665.7737897899433</v>
      </c>
      <c r="AE45">
        <f>'IDT-1'!B45</f>
        <v>0</v>
      </c>
      <c r="AF45" s="25"/>
      <c r="AG45">
        <f t="shared" si="2"/>
        <v>1665.7737897899433</v>
      </c>
      <c r="AI45" s="35">
        <f>PXIL!H45</f>
        <v>0</v>
      </c>
      <c r="AJ45" s="35">
        <f>PXIL!N45</f>
        <v>0</v>
      </c>
      <c r="AK45" s="35">
        <f>RTM_IEX!H45</f>
        <v>0</v>
      </c>
      <c r="AL45" s="35">
        <f>RTM_IEX!N45</f>
        <v>-37</v>
      </c>
      <c r="AM45" s="35">
        <f>RTM_PXI!H45</f>
        <v>0</v>
      </c>
      <c r="AN45" s="35">
        <f>RTM_PXI!N45</f>
        <v>0</v>
      </c>
      <c r="AO45" s="148">
        <f>GDAM_IEX!H45</f>
        <v>1.06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5.1315600000000003</v>
      </c>
      <c r="E46">
        <f>GT_NG!P46</f>
        <v>-2.5000000000000001E-2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0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929.82795153731627</v>
      </c>
      <c r="P46" s="37">
        <v>117.94000000000003</v>
      </c>
      <c r="Q46" s="37">
        <v>38.104392437168549</v>
      </c>
      <c r="R46" s="39">
        <v>45.7</v>
      </c>
      <c r="S46" s="39">
        <v>0</v>
      </c>
      <c r="T46" s="38">
        <f>SUMPRODUCT(LTA!J46:AN46,LTA!J$101:AN$101,LTA!J$103:AN$103)</f>
        <v>535.25</v>
      </c>
      <c r="U46" s="38">
        <f>SUMPRODUCT(LTA!J46:AN46,LTA!J$102:AN$102,LTA!J$103:AN$103)</f>
        <v>49.41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1.54</v>
      </c>
      <c r="Z46" s="35">
        <f>IEX!N46</f>
        <v>0</v>
      </c>
      <c r="AA46" s="76">
        <f>STOA!H46</f>
        <v>0.82</v>
      </c>
      <c r="AB46" s="76">
        <f>-STOA!N46</f>
        <v>0</v>
      </c>
      <c r="AC46">
        <f t="shared" si="0"/>
        <v>13.862299534653472</v>
      </c>
      <c r="AD46">
        <f t="shared" si="1"/>
        <v>1658.8966044398314</v>
      </c>
      <c r="AE46">
        <f>'IDT-1'!B46</f>
        <v>0</v>
      </c>
      <c r="AF46" s="25"/>
      <c r="AG46">
        <f t="shared" si="2"/>
        <v>1658.8966044398314</v>
      </c>
      <c r="AI46" s="35">
        <f>PXIL!H46</f>
        <v>0</v>
      </c>
      <c r="AJ46" s="35">
        <f>PXIL!N46</f>
        <v>0</v>
      </c>
      <c r="AK46" s="35">
        <f>RTM_IEX!H46</f>
        <v>0</v>
      </c>
      <c r="AL46" s="35">
        <f>RTM_IEX!N46</f>
        <v>-52</v>
      </c>
      <c r="AM46" s="35">
        <f>RTM_PXI!H46</f>
        <v>0</v>
      </c>
      <c r="AN46" s="35">
        <f>RTM_PXI!N46</f>
        <v>0</v>
      </c>
      <c r="AO46" s="148">
        <f>GDAM_IEX!H46</f>
        <v>1.06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5.1315600000000003</v>
      </c>
      <c r="E47">
        <f>GT_NG!P47</f>
        <v>-2.5000000000000001E-2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0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814.84937538757197</v>
      </c>
      <c r="P47" s="37">
        <v>117.94000000000001</v>
      </c>
      <c r="Q47" s="37">
        <v>38.1</v>
      </c>
      <c r="R47" s="39">
        <v>45.7</v>
      </c>
      <c r="S47" s="39">
        <v>0</v>
      </c>
      <c r="T47" s="38">
        <f>SUMPRODUCT(LTA!J47:AN47,LTA!J$101:AN$101,LTA!J$103:AN$103)</f>
        <v>551.9</v>
      </c>
      <c r="U47" s="38">
        <f>SUMPRODUCT(LTA!J47:AN47,LTA!J$102:AN$102,LTA!J$103:AN$103)</f>
        <v>51.010000000000005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1.54</v>
      </c>
      <c r="Z47" s="35">
        <f>IEX!N47</f>
        <v>0</v>
      </c>
      <c r="AA47" s="76">
        <f>STOA!H47</f>
        <v>0.82</v>
      </c>
      <c r="AB47" s="76">
        <f>-STOA!N47</f>
        <v>0</v>
      </c>
      <c r="AC47">
        <f t="shared" si="0"/>
        <v>13.119101828980126</v>
      </c>
      <c r="AD47">
        <f t="shared" si="1"/>
        <v>1668.7668335585915</v>
      </c>
      <c r="AE47">
        <f>'IDT-1'!B47</f>
        <v>0</v>
      </c>
      <c r="AF47" s="25"/>
      <c r="AG47">
        <f t="shared" si="2"/>
        <v>1668.7668335585915</v>
      </c>
      <c r="AI47" s="35">
        <f>PXIL!H47</f>
        <v>0</v>
      </c>
      <c r="AJ47" s="35">
        <f>PXIL!N47</f>
        <v>0</v>
      </c>
      <c r="AK47" s="35">
        <f>RTM_IEX!H47</f>
        <v>53.86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1.06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5.1315600000000003</v>
      </c>
      <c r="E48">
        <f>GT_NG!P48</f>
        <v>-2.5000000000000001E-2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0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781.80106296946894</v>
      </c>
      <c r="P48" s="37">
        <v>117.94000000000001</v>
      </c>
      <c r="Q48" s="37">
        <v>38.1</v>
      </c>
      <c r="R48" s="39">
        <v>45.7</v>
      </c>
      <c r="S48" s="39">
        <v>0</v>
      </c>
      <c r="T48" s="38">
        <f>SUMPRODUCT(LTA!J48:AN48,LTA!J$101:AN$101,LTA!J$103:AN$103)</f>
        <v>565.99</v>
      </c>
      <c r="U48" s="38">
        <f>SUMPRODUCT(LTA!J48:AN48,LTA!J$102:AN$102,LTA!J$103:AN$103)</f>
        <v>52.41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1.54</v>
      </c>
      <c r="Z48" s="35">
        <f>IEX!N48</f>
        <v>0</v>
      </c>
      <c r="AA48" s="76">
        <f>STOA!H48</f>
        <v>0.82</v>
      </c>
      <c r="AB48" s="76">
        <f>-STOA!N48</f>
        <v>0</v>
      </c>
      <c r="AC48">
        <f t="shared" si="0"/>
        <v>12.982146992118924</v>
      </c>
      <c r="AD48">
        <f t="shared" si="1"/>
        <v>1651.3454759773499</v>
      </c>
      <c r="AE48">
        <f>'IDT-1'!B48</f>
        <v>0</v>
      </c>
      <c r="AF48" s="25"/>
      <c r="AG48">
        <f t="shared" si="2"/>
        <v>1651.3454759773499</v>
      </c>
      <c r="AI48" s="35">
        <f>PXIL!H48</f>
        <v>0</v>
      </c>
      <c r="AJ48" s="35">
        <f>PXIL!N48</f>
        <v>0</v>
      </c>
      <c r="AK48" s="35">
        <f>RTM_IEX!H48</f>
        <v>53.86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1.06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5.1315600000000003</v>
      </c>
      <c r="E49">
        <f>GT_NG!P49</f>
        <v>-2.5000000000000001E-2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0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745.90366614844163</v>
      </c>
      <c r="P49" s="37">
        <v>117.94000000000001</v>
      </c>
      <c r="Q49" s="37">
        <v>38.1</v>
      </c>
      <c r="R49" s="39">
        <v>45.7</v>
      </c>
      <c r="S49" s="39">
        <v>0</v>
      </c>
      <c r="T49" s="38">
        <f>SUMPRODUCT(LTA!J49:AN49,LTA!J$101:AN$101,LTA!J$103:AN$103)</f>
        <v>569.87</v>
      </c>
      <c r="U49" s="38">
        <f>SUMPRODUCT(LTA!J49:AN49,LTA!J$102:AN$102,LTA!J$103:AN$103)</f>
        <v>53.53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1.54</v>
      </c>
      <c r="Z49" s="35">
        <f>IEX!N49</f>
        <v>0</v>
      </c>
      <c r="AA49" s="76">
        <f>STOA!H49</f>
        <v>0.82</v>
      </c>
      <c r="AB49" s="76">
        <f>-STOA!N49</f>
        <v>0</v>
      </c>
      <c r="AC49">
        <f t="shared" si="0"/>
        <v>12.958611296914912</v>
      </c>
      <c r="AD49">
        <f t="shared" si="1"/>
        <v>1648.3516148515266</v>
      </c>
      <c r="AE49">
        <f>'IDT-1'!B49</f>
        <v>0</v>
      </c>
      <c r="AF49" s="25"/>
      <c r="AG49">
        <f t="shared" si="2"/>
        <v>1648.3516148515266</v>
      </c>
      <c r="AI49" s="35">
        <f>PXIL!H49</f>
        <v>0</v>
      </c>
      <c r="AJ49" s="35">
        <f>PXIL!N49</f>
        <v>0</v>
      </c>
      <c r="AK49" s="35">
        <f>RTM_IEX!H49</f>
        <v>81.739999999999995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1.06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5.1315600000000003</v>
      </c>
      <c r="E50">
        <f>GT_NG!P50</f>
        <v>-2.5000000000000001E-2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0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719.62525996348768</v>
      </c>
      <c r="P50" s="37">
        <v>117.94000000000001</v>
      </c>
      <c r="Q50" s="37">
        <v>38.1</v>
      </c>
      <c r="R50" s="39">
        <v>45.7</v>
      </c>
      <c r="S50" s="39">
        <v>0</v>
      </c>
      <c r="T50" s="38">
        <f>SUMPRODUCT(LTA!J50:AN50,LTA!J$101:AN$101,LTA!J$103:AN$103)</f>
        <v>574.20000000000005</v>
      </c>
      <c r="U50" s="38">
        <f>SUMPRODUCT(LTA!J50:AN50,LTA!J$102:AN$102,LTA!J$103:AN$103)</f>
        <v>53.33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1.54</v>
      </c>
      <c r="Z50" s="35">
        <f>IEX!N50</f>
        <v>0</v>
      </c>
      <c r="AA50" s="76">
        <f>STOA!H50</f>
        <v>0.82</v>
      </c>
      <c r="AB50" s="76">
        <f>-STOA!N50</f>
        <v>0</v>
      </c>
      <c r="AC50">
        <f t="shared" si="0"/>
        <v>12.77836572867227</v>
      </c>
      <c r="AD50">
        <f t="shared" si="1"/>
        <v>1625.4234542348154</v>
      </c>
      <c r="AE50">
        <f>'IDT-1'!B50</f>
        <v>0</v>
      </c>
      <c r="AF50" s="25"/>
      <c r="AG50">
        <f t="shared" si="2"/>
        <v>1625.4234542348154</v>
      </c>
      <c r="AI50" s="35">
        <f>PXIL!H50</f>
        <v>0</v>
      </c>
      <c r="AJ50" s="35">
        <f>PXIL!N50</f>
        <v>0</v>
      </c>
      <c r="AK50" s="35">
        <f>RTM_IEX!H50</f>
        <v>80.78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1.06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5.1315600000000003</v>
      </c>
      <c r="E51">
        <f>GT_NG!P51</f>
        <v>-2.5000000000000001E-2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0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710.28173956670503</v>
      </c>
      <c r="P51" s="37">
        <v>117.94000000000001</v>
      </c>
      <c r="Q51" s="37">
        <v>38.1</v>
      </c>
      <c r="R51" s="39">
        <v>45.7</v>
      </c>
      <c r="S51" s="39">
        <v>0</v>
      </c>
      <c r="T51" s="38">
        <f>SUMPRODUCT(LTA!J51:AN51,LTA!J$101:AN$101,LTA!J$103:AN$103)</f>
        <v>575.53</v>
      </c>
      <c r="U51" s="38">
        <f>SUMPRODUCT(LTA!J51:AN51,LTA!J$102:AN$102,LTA!J$103:AN$103)</f>
        <v>55.519999999999996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1.54</v>
      </c>
      <c r="Z51" s="35">
        <f>IEX!N51</f>
        <v>0</v>
      </c>
      <c r="AA51" s="76">
        <f>STOA!H51</f>
        <v>0.82</v>
      </c>
      <c r="AB51" s="76">
        <f>-STOA!N51</f>
        <v>0</v>
      </c>
      <c r="AC51">
        <f t="shared" si="0"/>
        <v>12.740430269577363</v>
      </c>
      <c r="AD51">
        <f t="shared" si="1"/>
        <v>1620.5978692971273</v>
      </c>
      <c r="AE51">
        <f>'IDT-1'!B51</f>
        <v>0</v>
      </c>
      <c r="AF51" s="25"/>
      <c r="AG51">
        <f t="shared" si="2"/>
        <v>1620.5978692971273</v>
      </c>
      <c r="AI51" s="35">
        <f>PXIL!H51</f>
        <v>0</v>
      </c>
      <c r="AJ51" s="35">
        <f>PXIL!N51</f>
        <v>0</v>
      </c>
      <c r="AK51" s="35">
        <f>RTM_IEX!H51</f>
        <v>81.739999999999995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1.06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5.1315600000000003</v>
      </c>
      <c r="E52">
        <f>GT_NG!P52</f>
        <v>-2.5000000000000001E-2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0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690.91197061603918</v>
      </c>
      <c r="P52" s="37">
        <v>117.94000000000001</v>
      </c>
      <c r="Q52" s="37">
        <v>38.1</v>
      </c>
      <c r="R52" s="39">
        <v>45.7</v>
      </c>
      <c r="S52" s="39">
        <v>0</v>
      </c>
      <c r="T52" s="38">
        <f>SUMPRODUCT(LTA!J52:AN52,LTA!J$101:AN$101,LTA!J$103:AN$103)</f>
        <v>571.36999999999989</v>
      </c>
      <c r="U52" s="38">
        <f>SUMPRODUCT(LTA!J52:AN52,LTA!J$102:AN$102,LTA!J$103:AN$103)</f>
        <v>54.92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1.54</v>
      </c>
      <c r="Z52" s="35">
        <f>IEX!N52</f>
        <v>0</v>
      </c>
      <c r="AA52" s="76">
        <f>STOA!H52</f>
        <v>0.82</v>
      </c>
      <c r="AB52" s="76">
        <f>-STOA!N52</f>
        <v>0</v>
      </c>
      <c r="AC52">
        <f t="shared" si="0"/>
        <v>12.492236071762171</v>
      </c>
      <c r="AD52">
        <f t="shared" si="1"/>
        <v>1589.0262945442769</v>
      </c>
      <c r="AE52">
        <f>'IDT-1'!B52</f>
        <v>0</v>
      </c>
      <c r="AF52" s="25"/>
      <c r="AG52">
        <f t="shared" si="2"/>
        <v>1589.0262945442769</v>
      </c>
      <c r="AI52" s="35">
        <f>PXIL!H52</f>
        <v>0</v>
      </c>
      <c r="AJ52" s="35">
        <f>PXIL!N52</f>
        <v>0</v>
      </c>
      <c r="AK52" s="35">
        <f>RTM_IEX!H52</f>
        <v>74.05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1.06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5.1315600000000003</v>
      </c>
      <c r="E53">
        <f>GT_NG!P53</f>
        <v>-2.5000000000000001E-2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0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690.63981999638258</v>
      </c>
      <c r="P53" s="37">
        <v>117.94000000000001</v>
      </c>
      <c r="Q53" s="37">
        <v>17.5</v>
      </c>
      <c r="R53" s="39">
        <v>45.7</v>
      </c>
      <c r="S53" s="39">
        <v>0</v>
      </c>
      <c r="T53" s="38">
        <f>SUMPRODUCT(LTA!J53:AN53,LTA!J$101:AN$101,LTA!J$103:AN$103)</f>
        <v>571.71</v>
      </c>
      <c r="U53" s="38">
        <f>SUMPRODUCT(LTA!J53:AN53,LTA!J$102:AN$102,LTA!J$103:AN$103)</f>
        <v>55.519999999999996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1.54</v>
      </c>
      <c r="Z53" s="35">
        <f>IEX!N53</f>
        <v>0</v>
      </c>
      <c r="AA53" s="76">
        <f>STOA!H53</f>
        <v>0.82</v>
      </c>
      <c r="AB53" s="76">
        <f>-STOA!N53</f>
        <v>0</v>
      </c>
      <c r="AC53">
        <f t="shared" si="0"/>
        <v>12.24675329692885</v>
      </c>
      <c r="AD53">
        <f t="shared" si="1"/>
        <v>1557.7996266994537</v>
      </c>
      <c r="AE53">
        <f>'IDT-1'!B53</f>
        <v>0</v>
      </c>
      <c r="AF53" s="25"/>
      <c r="AG53">
        <f t="shared" si="2"/>
        <v>1557.7996266994537</v>
      </c>
      <c r="AI53" s="35">
        <f>PXIL!H53</f>
        <v>0</v>
      </c>
      <c r="AJ53" s="35">
        <f>PXIL!N53</f>
        <v>0</v>
      </c>
      <c r="AK53" s="35">
        <f>RTM_IEX!H53</f>
        <v>62.51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1.06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5.1315600000000003</v>
      </c>
      <c r="E54">
        <f>GT_NG!P54</f>
        <v>-2.5000000000000001E-2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0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680.92464501534869</v>
      </c>
      <c r="P54" s="37">
        <v>117.94000000000001</v>
      </c>
      <c r="Q54" s="37">
        <v>17.5</v>
      </c>
      <c r="R54" s="39">
        <v>45.7</v>
      </c>
      <c r="S54" s="39">
        <v>0</v>
      </c>
      <c r="T54" s="38">
        <f>SUMPRODUCT(LTA!J54:AN54,LTA!J$101:AN$101,LTA!J$103:AN$103)</f>
        <v>572.37</v>
      </c>
      <c r="U54" s="38">
        <f>SUMPRODUCT(LTA!J54:AN54,LTA!J$102:AN$102,LTA!J$103:AN$103)</f>
        <v>55.519999999999996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1.54</v>
      </c>
      <c r="Z54" s="35">
        <f>IEX!N54</f>
        <v>0</v>
      </c>
      <c r="AA54" s="76">
        <f>STOA!H54</f>
        <v>0.82</v>
      </c>
      <c r="AB54" s="76">
        <f>-STOA!N54</f>
        <v>0</v>
      </c>
      <c r="AC54">
        <f t="shared" si="0"/>
        <v>12.093598932076786</v>
      </c>
      <c r="AD54">
        <f t="shared" si="1"/>
        <v>1538.3176060832718</v>
      </c>
      <c r="AE54">
        <f>'IDT-1'!B54</f>
        <v>0</v>
      </c>
      <c r="AF54" s="25"/>
      <c r="AG54">
        <f t="shared" si="2"/>
        <v>1538.3176060832718</v>
      </c>
      <c r="AI54" s="35">
        <f>PXIL!H54</f>
        <v>0</v>
      </c>
      <c r="AJ54" s="35">
        <f>PXIL!N54</f>
        <v>0</v>
      </c>
      <c r="AK54" s="35">
        <f>RTM_IEX!H54</f>
        <v>51.93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1.06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5.1315600000000003</v>
      </c>
      <c r="E55">
        <f>GT_NG!P55</f>
        <v>-2.5000000000000001E-2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0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648.20407656005239</v>
      </c>
      <c r="P55" s="37">
        <v>57.7</v>
      </c>
      <c r="Q55" s="37">
        <v>17.5</v>
      </c>
      <c r="R55" s="39">
        <v>45.7</v>
      </c>
      <c r="S55" s="39">
        <v>0</v>
      </c>
      <c r="T55" s="38">
        <f>SUMPRODUCT(LTA!J55:AN55,LTA!J$101:AN$101,LTA!J$103:AN$103)</f>
        <v>580.70000000000005</v>
      </c>
      <c r="U55" s="38">
        <f>SUMPRODUCT(LTA!J55:AN55,LTA!J$102:AN$102,LTA!J$103:AN$103)</f>
        <v>75.009999999999991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1.54</v>
      </c>
      <c r="Z55" s="35">
        <f>IEX!N55</f>
        <v>0</v>
      </c>
      <c r="AA55" s="76">
        <f>STOA!H55</f>
        <v>0.77</v>
      </c>
      <c r="AB55" s="76">
        <f>-STOA!N55</f>
        <v>0</v>
      </c>
      <c r="AC55">
        <f t="shared" si="0"/>
        <v>11.495178498125474</v>
      </c>
      <c r="AD55">
        <f t="shared" si="1"/>
        <v>1462.195458061927</v>
      </c>
      <c r="AE55">
        <f>'IDT-1'!B55</f>
        <v>0</v>
      </c>
      <c r="AF55" s="25"/>
      <c r="AG55">
        <f t="shared" si="2"/>
        <v>1462.195458061927</v>
      </c>
      <c r="AI55" s="35">
        <f>PXIL!H55</f>
        <v>0</v>
      </c>
      <c r="AJ55" s="35">
        <f>PXIL!N55</f>
        <v>0</v>
      </c>
      <c r="AK55" s="35">
        <f>RTM_IEX!H55</f>
        <v>40.4</v>
      </c>
      <c r="AL55" s="35">
        <f>RTM_IEX!N55</f>
        <v>0</v>
      </c>
      <c r="AM55" s="35">
        <f>RTM_PXI!H55</f>
        <v>0</v>
      </c>
      <c r="AN55" s="35">
        <f>RTM_PXI!N55</f>
        <v>0</v>
      </c>
      <c r="AO55" s="148">
        <f>GDAM_IEX!H55</f>
        <v>1.06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5.1315600000000003</v>
      </c>
      <c r="E56">
        <f>GT_NG!P56</f>
        <v>-2.5000000000000001E-2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0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619.31038451796121</v>
      </c>
      <c r="P56" s="37">
        <v>57.7</v>
      </c>
      <c r="Q56" s="37">
        <v>17.5</v>
      </c>
      <c r="R56" s="39">
        <v>45.7</v>
      </c>
      <c r="S56" s="39">
        <v>0</v>
      </c>
      <c r="T56" s="38">
        <f>SUMPRODUCT(LTA!J56:AN56,LTA!J$101:AN$101,LTA!J$103:AN$103)</f>
        <v>578.54</v>
      </c>
      <c r="U56" s="38">
        <f>SUMPRODUCT(LTA!J56:AN56,LTA!J$102:AN$102,LTA!J$103:AN$103)</f>
        <v>75.819999999999993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1.54</v>
      </c>
      <c r="Z56" s="35">
        <f>IEX!N56</f>
        <v>0</v>
      </c>
      <c r="AA56" s="76">
        <f>STOA!H56</f>
        <v>0.77</v>
      </c>
      <c r="AB56" s="76">
        <f>-STOA!N56</f>
        <v>0</v>
      </c>
      <c r="AC56">
        <f t="shared" si="0"/>
        <v>11.199217700197162</v>
      </c>
      <c r="AD56">
        <f t="shared" si="1"/>
        <v>1424.547726817764</v>
      </c>
      <c r="AE56">
        <f>'IDT-1'!B56</f>
        <v>0</v>
      </c>
      <c r="AF56" s="25"/>
      <c r="AG56">
        <f t="shared" si="2"/>
        <v>1424.547726817764</v>
      </c>
      <c r="AI56" s="35">
        <f>PXIL!H56</f>
        <v>0</v>
      </c>
      <c r="AJ56" s="35">
        <f>PXIL!N56</f>
        <v>0</v>
      </c>
      <c r="AK56" s="35">
        <f>RTM_IEX!H56</f>
        <v>32.700000000000003</v>
      </c>
      <c r="AL56" s="35">
        <f>RTM_IEX!N56</f>
        <v>0</v>
      </c>
      <c r="AM56" s="35">
        <f>RTM_PXI!H56</f>
        <v>0</v>
      </c>
      <c r="AN56" s="35">
        <f>RTM_PXI!N56</f>
        <v>0</v>
      </c>
      <c r="AO56" s="148">
        <f>GDAM_IEX!H56</f>
        <v>1.06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5.1315600000000003</v>
      </c>
      <c r="E57">
        <f>GT_NG!P57</f>
        <v>-2.5000000000000001E-2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0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614.49914021956499</v>
      </c>
      <c r="P57" s="37">
        <v>57.7</v>
      </c>
      <c r="Q57" s="37">
        <v>17.5</v>
      </c>
      <c r="R57" s="39">
        <v>45.7</v>
      </c>
      <c r="S57" s="39">
        <v>0</v>
      </c>
      <c r="T57" s="38">
        <f>SUMPRODUCT(LTA!J57:AN57,LTA!J$101:AN$101,LTA!J$103:AN$103)</f>
        <v>574.12</v>
      </c>
      <c r="U57" s="38">
        <f>SUMPRODUCT(LTA!J57:AN57,LTA!J$102:AN$102,LTA!J$103:AN$103)</f>
        <v>78.53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1.54</v>
      </c>
      <c r="Z57" s="35">
        <f>IEX!N57</f>
        <v>0</v>
      </c>
      <c r="AA57" s="76">
        <f>STOA!H57</f>
        <v>0.77</v>
      </c>
      <c r="AB57" s="76">
        <f>-STOA!N57</f>
        <v>0</v>
      </c>
      <c r="AC57">
        <f t="shared" si="0"/>
        <v>10.932598586082694</v>
      </c>
      <c r="AD57">
        <f t="shared" si="1"/>
        <v>1380.5931016334821</v>
      </c>
      <c r="AE57">
        <f>'IDT-1'!B57</f>
        <v>0</v>
      </c>
      <c r="AF57" s="25"/>
      <c r="AG57">
        <f t="shared" si="2"/>
        <v>1380.5931016334821</v>
      </c>
      <c r="AI57" s="35">
        <f>PXIL!H57</f>
        <v>0</v>
      </c>
      <c r="AJ57" s="35">
        <f>PXIL!N57</f>
        <v>0</v>
      </c>
      <c r="AK57" s="35">
        <f>RTM_IEX!H57</f>
        <v>0</v>
      </c>
      <c r="AL57" s="35">
        <f>RTM_IEX!N57</f>
        <v>-5</v>
      </c>
      <c r="AM57" s="35">
        <f>RTM_PXI!H57</f>
        <v>0</v>
      </c>
      <c r="AN57" s="35">
        <f>RTM_PXI!N57</f>
        <v>0</v>
      </c>
      <c r="AO57" s="148">
        <f>GDAM_IEX!H57</f>
        <v>1.06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5.1315600000000003</v>
      </c>
      <c r="E58">
        <f>GT_NG!P58</f>
        <v>-2.5000000000000001E-2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0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632.3511265921461</v>
      </c>
      <c r="P58" s="37">
        <v>57.7</v>
      </c>
      <c r="Q58" s="37">
        <v>17.5</v>
      </c>
      <c r="R58" s="39">
        <v>45.7</v>
      </c>
      <c r="S58" s="39">
        <v>0</v>
      </c>
      <c r="T58" s="38">
        <f>SUMPRODUCT(LTA!J58:AN58,LTA!J$101:AN$101,LTA!J$103:AN$103)</f>
        <v>564.1400000000001</v>
      </c>
      <c r="U58" s="38">
        <f>SUMPRODUCT(LTA!J58:AN58,LTA!J$102:AN$102,LTA!J$103:AN$103)</f>
        <v>79.510000000000005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1.54</v>
      </c>
      <c r="Z58" s="35">
        <f>IEX!N58</f>
        <v>0</v>
      </c>
      <c r="AA58" s="76">
        <f>STOA!H58</f>
        <v>0.77</v>
      </c>
      <c r="AB58" s="76">
        <f>-STOA!N58</f>
        <v>0</v>
      </c>
      <c r="AC58">
        <f t="shared" si="0"/>
        <v>11.09597989918008</v>
      </c>
      <c r="AD58">
        <f t="shared" si="1"/>
        <v>1377.2817066929661</v>
      </c>
      <c r="AE58">
        <f>'IDT-1'!B58</f>
        <v>0</v>
      </c>
      <c r="AF58" s="25"/>
      <c r="AG58">
        <f t="shared" si="2"/>
        <v>1377.2817066929661</v>
      </c>
      <c r="AI58" s="35">
        <f>PXIL!H58</f>
        <v>0</v>
      </c>
      <c r="AJ58" s="35">
        <f>PXIL!N58</f>
        <v>0</v>
      </c>
      <c r="AK58" s="35">
        <f>RTM_IEX!H58</f>
        <v>0</v>
      </c>
      <c r="AL58" s="35">
        <f>RTM_IEX!N58</f>
        <v>-17</v>
      </c>
      <c r="AM58" s="35">
        <f>RTM_PXI!H58</f>
        <v>0</v>
      </c>
      <c r="AN58" s="35">
        <f>RTM_PXI!N58</f>
        <v>0</v>
      </c>
      <c r="AO58" s="148">
        <f>GDAM_IEX!H58</f>
        <v>1.06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5.1315600000000003</v>
      </c>
      <c r="E59">
        <f>GT_NG!P59</f>
        <v>-2.5000000000000001E-2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0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609.95615161685112</v>
      </c>
      <c r="P59" s="37">
        <v>57.7</v>
      </c>
      <c r="Q59" s="37">
        <v>18.41</v>
      </c>
      <c r="R59" s="39">
        <v>45.7</v>
      </c>
      <c r="S59" s="39">
        <v>0</v>
      </c>
      <c r="T59" s="38">
        <f>SUMPRODUCT(LTA!J59:AN59,LTA!J$101:AN$101,LTA!J$103:AN$103)</f>
        <v>556.31000000000006</v>
      </c>
      <c r="U59" s="38">
        <f>SUMPRODUCT(LTA!J59:AN59,LTA!J$102:AN$102,LTA!J$103:AN$103)</f>
        <v>84.01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1.54</v>
      </c>
      <c r="Z59" s="35">
        <f>IEX!N59</f>
        <v>0</v>
      </c>
      <c r="AA59" s="76">
        <f>STOA!H59</f>
        <v>0.77</v>
      </c>
      <c r="AB59" s="76">
        <f>-STOA!N59</f>
        <v>0</v>
      </c>
      <c r="AC59">
        <f t="shared" si="0"/>
        <v>10.878839139524963</v>
      </c>
      <c r="AD59">
        <f t="shared" si="1"/>
        <v>1355.6838724773261</v>
      </c>
      <c r="AE59">
        <f>'IDT-1'!B59</f>
        <v>0</v>
      </c>
      <c r="AF59" s="25"/>
      <c r="AG59">
        <f t="shared" si="2"/>
        <v>1355.6838724773261</v>
      </c>
      <c r="AI59" s="35">
        <f>PXIL!H59</f>
        <v>0</v>
      </c>
      <c r="AJ59" s="35">
        <f>PXIL!N59</f>
        <v>0</v>
      </c>
      <c r="AK59" s="35">
        <f>RTM_IEX!H59</f>
        <v>0</v>
      </c>
      <c r="AL59" s="35">
        <f>RTM_IEX!N59</f>
        <v>-14</v>
      </c>
      <c r="AM59" s="35">
        <f>RTM_PXI!H59</f>
        <v>0</v>
      </c>
      <c r="AN59" s="35">
        <f>RTM_PXI!N59</f>
        <v>0</v>
      </c>
      <c r="AO59" s="148">
        <f>GDAM_IEX!H59</f>
        <v>1.06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5.1315600000000003</v>
      </c>
      <c r="E60">
        <f>GT_NG!P60</f>
        <v>-2.5000000000000001E-2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0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619.24927091589996</v>
      </c>
      <c r="P60" s="37">
        <v>57.7</v>
      </c>
      <c r="Q60" s="37">
        <v>18.41</v>
      </c>
      <c r="R60" s="39">
        <v>45.7</v>
      </c>
      <c r="S60" s="39">
        <v>0</v>
      </c>
      <c r="T60" s="38">
        <f>SUMPRODUCT(LTA!J60:AN60,LTA!J$101:AN$101,LTA!J$103:AN$103)</f>
        <v>533.40000000000009</v>
      </c>
      <c r="U60" s="38">
        <f>SUMPRODUCT(LTA!J60:AN60,LTA!J$102:AN$102,LTA!J$103:AN$103)</f>
        <v>85.02000000000001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1.54</v>
      </c>
      <c r="Z60" s="35">
        <f>IEX!N60</f>
        <v>0</v>
      </c>
      <c r="AA60" s="76">
        <f>STOA!H60</f>
        <v>0.77</v>
      </c>
      <c r="AB60" s="76">
        <f>-STOA!N60</f>
        <v>0</v>
      </c>
      <c r="AC60">
        <f t="shared" si="0"/>
        <v>10.701892287231503</v>
      </c>
      <c r="AD60">
        <f t="shared" si="1"/>
        <v>1353.2539386286685</v>
      </c>
      <c r="AE60">
        <f>'IDT-1'!B60</f>
        <v>0</v>
      </c>
      <c r="AF60" s="25"/>
      <c r="AG60">
        <f t="shared" si="2"/>
        <v>1353.2539386286685</v>
      </c>
      <c r="AI60" s="35">
        <f>PXIL!H60</f>
        <v>0</v>
      </c>
      <c r="AJ60" s="35">
        <f>PXIL!N60</f>
        <v>0</v>
      </c>
      <c r="AK60" s="35">
        <f>RTM_IEX!H60</f>
        <v>0</v>
      </c>
      <c r="AL60" s="35">
        <f>RTM_IEX!N60</f>
        <v>-4</v>
      </c>
      <c r="AM60" s="35">
        <f>RTM_PXI!H60</f>
        <v>0</v>
      </c>
      <c r="AN60" s="35">
        <f>RTM_PXI!N60</f>
        <v>0</v>
      </c>
      <c r="AO60" s="148">
        <f>GDAM_IEX!H60</f>
        <v>1.06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5.1315600000000003</v>
      </c>
      <c r="E61">
        <f>GT_NG!P61</f>
        <v>-2.5000000000000001E-2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0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644.41546501612959</v>
      </c>
      <c r="P61" s="37">
        <v>57.37</v>
      </c>
      <c r="Q61" s="37">
        <v>25.214391986062719</v>
      </c>
      <c r="R61" s="39">
        <v>45.7</v>
      </c>
      <c r="S61" s="39">
        <v>0</v>
      </c>
      <c r="T61" s="38">
        <f>SUMPRODUCT(LTA!J61:AN61,LTA!J$101:AN$101,LTA!J$103:AN$103)</f>
        <v>510.13000000000005</v>
      </c>
      <c r="U61" s="38">
        <f>SUMPRODUCT(LTA!J61:AN61,LTA!J$102:AN$102,LTA!J$103:AN$103)</f>
        <v>111.73000000000002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1.54</v>
      </c>
      <c r="Z61" s="35">
        <f>IEX!N61</f>
        <v>0</v>
      </c>
      <c r="AA61" s="76">
        <f>STOA!H61</f>
        <v>0.77</v>
      </c>
      <c r="AB61" s="76">
        <f>-STOA!N61</f>
        <v>0</v>
      </c>
      <c r="AC61">
        <f t="shared" si="0"/>
        <v>11.014827450117606</v>
      </c>
      <c r="AD61">
        <f t="shared" si="1"/>
        <v>1383.0215895520748</v>
      </c>
      <c r="AE61">
        <f>'IDT-1'!B61</f>
        <v>0</v>
      </c>
      <c r="AF61" s="25"/>
      <c r="AG61">
        <f t="shared" si="2"/>
        <v>1383.0215895520748</v>
      </c>
      <c r="AI61" s="35">
        <f>PXIL!H61</f>
        <v>0</v>
      </c>
      <c r="AJ61" s="35">
        <f>PXIL!N61</f>
        <v>0</v>
      </c>
      <c r="AK61" s="35">
        <f>RTM_IEX!H61</f>
        <v>0</v>
      </c>
      <c r="AL61" s="35">
        <f>RTM_IEX!N61</f>
        <v>-9</v>
      </c>
      <c r="AM61" s="35">
        <f>RTM_PXI!H61</f>
        <v>0</v>
      </c>
      <c r="AN61" s="35">
        <f>RTM_PXI!N61</f>
        <v>0</v>
      </c>
      <c r="AO61" s="148">
        <f>GDAM_IEX!H61</f>
        <v>1.06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5.1315600000000003</v>
      </c>
      <c r="E62">
        <f>GT_NG!P62</f>
        <v>-2.5000000000000001E-2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0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665.72644373599633</v>
      </c>
      <c r="P62" s="37">
        <v>57.37</v>
      </c>
      <c r="Q62" s="37">
        <v>25.214391986062719</v>
      </c>
      <c r="R62" s="39">
        <v>45.7</v>
      </c>
      <c r="S62" s="39">
        <v>0</v>
      </c>
      <c r="T62" s="38">
        <f>SUMPRODUCT(LTA!J62:AN62,LTA!J$101:AN$101,LTA!J$103:AN$103)</f>
        <v>483.07999999999993</v>
      </c>
      <c r="U62" s="38">
        <f>SUMPRODUCT(LTA!J62:AN62,LTA!J$102:AN$102,LTA!J$103:AN$103)</f>
        <v>111.73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1.54</v>
      </c>
      <c r="Z62" s="35">
        <f>IEX!N62</f>
        <v>0</v>
      </c>
      <c r="AA62" s="76">
        <f>STOA!H62</f>
        <v>0.77</v>
      </c>
      <c r="AB62" s="76">
        <f>-STOA!N62</f>
        <v>0</v>
      </c>
      <c r="AC62">
        <f t="shared" si="0"/>
        <v>10.985785720697772</v>
      </c>
      <c r="AD62">
        <f t="shared" si="1"/>
        <v>1375.311610001361</v>
      </c>
      <c r="AE62">
        <f>'IDT-1'!B62</f>
        <v>0</v>
      </c>
      <c r="AF62" s="25"/>
      <c r="AG62">
        <f t="shared" si="2"/>
        <v>1375.311610001361</v>
      </c>
      <c r="AI62" s="35">
        <f>PXIL!H62</f>
        <v>0</v>
      </c>
      <c r="AJ62" s="35">
        <f>PXIL!N62</f>
        <v>0</v>
      </c>
      <c r="AK62" s="35">
        <f>RTM_IEX!H62</f>
        <v>0</v>
      </c>
      <c r="AL62" s="35">
        <f>RTM_IEX!N62</f>
        <v>-11</v>
      </c>
      <c r="AM62" s="35">
        <f>RTM_PXI!H62</f>
        <v>0</v>
      </c>
      <c r="AN62" s="35">
        <f>RTM_PXI!N62</f>
        <v>0</v>
      </c>
      <c r="AO62" s="148">
        <f>GDAM_IEX!H62</f>
        <v>1.06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5.1315600000000003</v>
      </c>
      <c r="E63">
        <f>GT_NG!P63</f>
        <v>-2.5000000000000001E-2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0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683.93249740608326</v>
      </c>
      <c r="P63" s="37">
        <v>57.7</v>
      </c>
      <c r="Q63" s="37">
        <v>17.739999999999998</v>
      </c>
      <c r="R63" s="39">
        <v>47.2</v>
      </c>
      <c r="S63" s="39">
        <v>0</v>
      </c>
      <c r="T63" s="38">
        <f>SUMPRODUCT(LTA!J63:AN63,LTA!J$101:AN$101,LTA!J$103:AN$103)</f>
        <v>452.4</v>
      </c>
      <c r="U63" s="38">
        <f>SUMPRODUCT(LTA!J63:AN63,LTA!J$102:AN$102,LTA!J$103:AN$103)</f>
        <v>111.23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1.54</v>
      </c>
      <c r="Z63" s="35">
        <f>IEX!N63</f>
        <v>0</v>
      </c>
      <c r="AA63" s="76">
        <f>STOA!H63</f>
        <v>0.63</v>
      </c>
      <c r="AB63" s="76">
        <f>-STOA!N63</f>
        <v>0</v>
      </c>
      <c r="AC63">
        <f t="shared" si="0"/>
        <v>10.878777273246184</v>
      </c>
      <c r="AD63">
        <f t="shared" si="1"/>
        <v>1351.6602801328372</v>
      </c>
      <c r="AE63">
        <f>'IDT-1'!B63</f>
        <v>0</v>
      </c>
      <c r="AF63" s="25"/>
      <c r="AG63">
        <f t="shared" si="2"/>
        <v>1351.6602801328372</v>
      </c>
      <c r="AI63" s="35">
        <f>PXIL!H63</f>
        <v>0</v>
      </c>
      <c r="AJ63" s="35">
        <f>PXIL!N63</f>
        <v>0</v>
      </c>
      <c r="AK63" s="35">
        <f>RTM_IEX!H63</f>
        <v>0</v>
      </c>
      <c r="AL63" s="35">
        <f>RTM_IEX!N63</f>
        <v>-16</v>
      </c>
      <c r="AM63" s="35">
        <f>RTM_PXI!H63</f>
        <v>0</v>
      </c>
      <c r="AN63" s="35">
        <f>RTM_PXI!N63</f>
        <v>0</v>
      </c>
      <c r="AO63" s="148">
        <f>GDAM_IEX!H63</f>
        <v>1.06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5.1315600000000003</v>
      </c>
      <c r="E64">
        <f>GT_NG!P64</f>
        <v>-2.5000000000000001E-2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0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694.31614026322609</v>
      </c>
      <c r="P64" s="37">
        <v>57.7</v>
      </c>
      <c r="Q64" s="37">
        <v>17.739999999999998</v>
      </c>
      <c r="R64" s="39">
        <v>47.2</v>
      </c>
      <c r="S64" s="39">
        <v>0</v>
      </c>
      <c r="T64" s="38">
        <f>SUMPRODUCT(LTA!J64:AN64,LTA!J$101:AN$101,LTA!J$103:AN$103)</f>
        <v>412.26</v>
      </c>
      <c r="U64" s="38">
        <f>SUMPRODUCT(LTA!J64:AN64,LTA!J$102:AN$102,LTA!J$103:AN$103)</f>
        <v>109.24000000000001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1.54</v>
      </c>
      <c r="Z64" s="35">
        <f>IEX!N64</f>
        <v>0</v>
      </c>
      <c r="AA64" s="76">
        <f>STOA!H64</f>
        <v>0.63</v>
      </c>
      <c r="AB64" s="76">
        <f>-STOA!N64</f>
        <v>0</v>
      </c>
      <c r="AC64">
        <f t="shared" si="0"/>
        <v>10.55038059501023</v>
      </c>
      <c r="AD64">
        <f t="shared" si="1"/>
        <v>1342.0123196682159</v>
      </c>
      <c r="AE64">
        <f>'IDT-1'!B64</f>
        <v>0</v>
      </c>
      <c r="AF64" s="25"/>
      <c r="AG64">
        <f t="shared" si="2"/>
        <v>1342.0123196682159</v>
      </c>
      <c r="AI64" s="35">
        <f>PXIL!H64</f>
        <v>0</v>
      </c>
      <c r="AJ64" s="35">
        <f>PXIL!N64</f>
        <v>0</v>
      </c>
      <c r="AK64" s="35">
        <f>RTM_IEX!H64</f>
        <v>5.77</v>
      </c>
      <c r="AL64" s="35">
        <f>RTM_IEX!N64</f>
        <v>0</v>
      </c>
      <c r="AM64" s="35">
        <f>RTM_PXI!H64</f>
        <v>0</v>
      </c>
      <c r="AN64" s="35">
        <f>RTM_PXI!N64</f>
        <v>0</v>
      </c>
      <c r="AO64" s="148">
        <f>GDAM_IEX!H64</f>
        <v>1.06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5.1315600000000003</v>
      </c>
      <c r="E65">
        <f>GT_NG!P65</f>
        <v>-2.5000000000000001E-2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0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694.28617311526023</v>
      </c>
      <c r="P65" s="37">
        <v>117.94000000000003</v>
      </c>
      <c r="Q65" s="37">
        <v>17.739999999999998</v>
      </c>
      <c r="R65" s="39">
        <v>44.75</v>
      </c>
      <c r="S65" s="39">
        <v>0</v>
      </c>
      <c r="T65" s="38">
        <f>SUMPRODUCT(LTA!J65:AN65,LTA!J$101:AN$101,LTA!J$103:AN$103)</f>
        <v>369.82</v>
      </c>
      <c r="U65" s="38">
        <f>SUMPRODUCT(LTA!J65:AN65,LTA!J$102:AN$102,LTA!J$103:AN$103)</f>
        <v>111.53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1.54</v>
      </c>
      <c r="Z65" s="35">
        <f>IEX!N65</f>
        <v>0</v>
      </c>
      <c r="AA65" s="76">
        <f>STOA!H65</f>
        <v>0.63</v>
      </c>
      <c r="AB65" s="76">
        <f>-STOA!N65</f>
        <v>0</v>
      </c>
      <c r="AC65">
        <f t="shared" si="0"/>
        <v>10.642732851256095</v>
      </c>
      <c r="AD65">
        <f t="shared" si="1"/>
        <v>1353.760000264004</v>
      </c>
      <c r="AE65">
        <f>'IDT-1'!B65</f>
        <v>0</v>
      </c>
      <c r="AF65" s="25"/>
      <c r="AG65">
        <f t="shared" si="2"/>
        <v>1353.760000264004</v>
      </c>
      <c r="AI65" s="35">
        <f>PXIL!H65</f>
        <v>0</v>
      </c>
      <c r="AJ65" s="35">
        <f>PXIL!N65</f>
        <v>0</v>
      </c>
      <c r="AK65" s="35">
        <f>RTM_IEX!H65</f>
        <v>0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1.06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5.1315600000000003</v>
      </c>
      <c r="E66">
        <f>GT_NG!P66</f>
        <v>-2.5000000000000001E-2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0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701.93290702253216</v>
      </c>
      <c r="P66" s="37">
        <v>117.94000000000003</v>
      </c>
      <c r="Q66" s="37">
        <v>38.1</v>
      </c>
      <c r="R66" s="39">
        <v>43.25</v>
      </c>
      <c r="S66" s="39">
        <v>0</v>
      </c>
      <c r="T66" s="38">
        <f>SUMPRODUCT(LTA!J66:AN66,LTA!J$101:AN$101,LTA!J$103:AN$103)</f>
        <v>327.40999999999997</v>
      </c>
      <c r="U66" s="38">
        <f>SUMPRODUCT(LTA!J66:AN66,LTA!J$102:AN$102,LTA!J$103:AN$103)</f>
        <v>109.25000000000001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1.54</v>
      </c>
      <c r="Z66" s="35">
        <f>IEX!N66</f>
        <v>0</v>
      </c>
      <c r="AA66" s="76">
        <f>STOA!H66</f>
        <v>0.63</v>
      </c>
      <c r="AB66" s="76">
        <f>-STOA!N66</f>
        <v>0</v>
      </c>
      <c r="AC66">
        <f t="shared" si="0"/>
        <v>10.583427375732818</v>
      </c>
      <c r="AD66">
        <f t="shared" si="1"/>
        <v>1346.2160396467993</v>
      </c>
      <c r="AE66">
        <f>'IDT-1'!B66</f>
        <v>0</v>
      </c>
      <c r="AF66" s="25"/>
      <c r="AG66">
        <f t="shared" si="2"/>
        <v>1346.2160396467993</v>
      </c>
      <c r="AI66" s="35">
        <f>PXIL!H66</f>
        <v>0</v>
      </c>
      <c r="AJ66" s="35">
        <f>PXIL!N66</f>
        <v>0</v>
      </c>
      <c r="AK66" s="35">
        <f>RTM_IEX!H66</f>
        <v>10.58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1.06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5.1315600000000003</v>
      </c>
      <c r="E67">
        <f>GT_NG!P67</f>
        <v>-2.5000000000000001E-2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0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789.94471420339073</v>
      </c>
      <c r="P67" s="37">
        <v>117.94000000000003</v>
      </c>
      <c r="Q67" s="37">
        <v>38.104392437168549</v>
      </c>
      <c r="R67" s="39">
        <v>40.299999999999997</v>
      </c>
      <c r="S67" s="39">
        <v>0</v>
      </c>
      <c r="T67" s="38">
        <f>SUMPRODUCT(LTA!J67:AN67,LTA!J$101:AN$101,LTA!J$103:AN$103)</f>
        <v>281.88</v>
      </c>
      <c r="U67" s="38">
        <f>SUMPRODUCT(LTA!J67:AN67,LTA!J$102:AN$102,LTA!J$103:AN$103)</f>
        <v>108.35000000000001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0.57999999999999996</v>
      </c>
      <c r="Z67" s="35">
        <f>IEX!N67</f>
        <v>0</v>
      </c>
      <c r="AA67" s="76">
        <f>STOA!H67</f>
        <v>0.48</v>
      </c>
      <c r="AB67" s="76">
        <f>-STOA!N67</f>
        <v>0</v>
      </c>
      <c r="AC67">
        <f t="shared" si="0"/>
        <v>10.931367461840306</v>
      </c>
      <c r="AD67">
        <f t="shared" si="1"/>
        <v>1354.3342991787188</v>
      </c>
      <c r="AE67">
        <f>'IDT-1'!B67</f>
        <v>0</v>
      </c>
      <c r="AF67" s="25"/>
      <c r="AG67">
        <f t="shared" si="2"/>
        <v>1354.3342991787188</v>
      </c>
      <c r="AI67" s="35">
        <f>PXIL!H67</f>
        <v>0</v>
      </c>
      <c r="AJ67" s="35">
        <f>PXIL!N67</f>
        <v>0</v>
      </c>
      <c r="AK67" s="35">
        <f>RTM_IEX!H67</f>
        <v>0</v>
      </c>
      <c r="AL67" s="35">
        <f>RTM_IEX!N67</f>
        <v>-18</v>
      </c>
      <c r="AM67" s="35">
        <f>RTM_PXI!H67</f>
        <v>0</v>
      </c>
      <c r="AN67" s="35">
        <f>RTM_PXI!N67</f>
        <v>0</v>
      </c>
      <c r="AO67" s="148">
        <f>GDAM_IEX!H67</f>
        <v>0.57999999999999996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5.1315600000000003</v>
      </c>
      <c r="E68">
        <f>GT_NG!P68</f>
        <v>-2.5000000000000001E-2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0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850.31634466491482</v>
      </c>
      <c r="P68" s="37">
        <v>117.94000000000003</v>
      </c>
      <c r="Q68" s="37">
        <v>38.104392437168549</v>
      </c>
      <c r="R68" s="39">
        <v>32.265202200416297</v>
      </c>
      <c r="S68" s="39">
        <v>0</v>
      </c>
      <c r="T68" s="38">
        <f>SUMPRODUCT(LTA!J68:AN68,LTA!J$101:AN$101,LTA!J$103:AN$103)</f>
        <v>236.84</v>
      </c>
      <c r="U68" s="38">
        <f>SUMPRODUCT(LTA!J68:AN68,LTA!J$102:AN$102,LTA!J$103:AN$103)</f>
        <v>104.45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0.57999999999999996</v>
      </c>
      <c r="Z68" s="35">
        <f>IEX!N68</f>
        <v>0</v>
      </c>
      <c r="AA68" s="76">
        <f>STOA!H68</f>
        <v>0.48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10.97358539316865</v>
      </c>
      <c r="AD68">
        <f t="shared" ref="AD68:AD98" si="4">SUM(B68:AB68,AI68:AV68)-AC68</f>
        <v>1355.6889139093309</v>
      </c>
      <c r="AE68">
        <f>'IDT-1'!B68</f>
        <v>0</v>
      </c>
      <c r="AF68" s="25"/>
      <c r="AG68">
        <f t="shared" ref="AG68:AG98" si="5">SUM(AD68:AF68)</f>
        <v>1355.6889139093309</v>
      </c>
      <c r="AI68" s="35">
        <f>PXIL!H68</f>
        <v>0</v>
      </c>
      <c r="AJ68" s="35">
        <f>PXIL!N68</f>
        <v>0</v>
      </c>
      <c r="AK68" s="35">
        <f>RTM_IEX!H68</f>
        <v>0</v>
      </c>
      <c r="AL68" s="35">
        <f>RTM_IEX!N68</f>
        <v>-20</v>
      </c>
      <c r="AM68" s="35">
        <f>RTM_PXI!H68</f>
        <v>0</v>
      </c>
      <c r="AN68" s="35">
        <f>RTM_PXI!N68</f>
        <v>0</v>
      </c>
      <c r="AO68" s="148">
        <f>GDAM_IEX!H68</f>
        <v>0.57999999999999996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5.1315600000000003</v>
      </c>
      <c r="E69">
        <f>GT_NG!P69</f>
        <v>-2.5000000000000001E-2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0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904.85666872840682</v>
      </c>
      <c r="P69" s="37">
        <v>117.94000000000003</v>
      </c>
      <c r="Q69" s="37">
        <v>38.104392437168549</v>
      </c>
      <c r="R69" s="39">
        <v>19.689999999999998</v>
      </c>
      <c r="S69" s="39">
        <v>0</v>
      </c>
      <c r="T69" s="38">
        <f>SUMPRODUCT(LTA!J69:AN69,LTA!J$101:AN$101,LTA!J$103:AN$103)</f>
        <v>192.5</v>
      </c>
      <c r="U69" s="38">
        <f>SUMPRODUCT(LTA!J69:AN69,LTA!J$102:AN$102,LTA!J$103:AN$103)</f>
        <v>106.55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0.57999999999999996</v>
      </c>
      <c r="Z69" s="35">
        <f>IEX!N69</f>
        <v>0</v>
      </c>
      <c r="AA69" s="76">
        <f>STOA!H69</f>
        <v>0.48</v>
      </c>
      <c r="AB69" s="76">
        <f>-STOA!N69</f>
        <v>0</v>
      </c>
      <c r="AC69">
        <f t="shared" si="3"/>
        <v>11.170096526526683</v>
      </c>
      <c r="AD69">
        <f t="shared" si="4"/>
        <v>1360.6075246390485</v>
      </c>
      <c r="AE69">
        <f>'IDT-1'!B69</f>
        <v>0</v>
      </c>
      <c r="AF69" s="25"/>
      <c r="AG69">
        <f t="shared" si="5"/>
        <v>1360.6075246390485</v>
      </c>
      <c r="AI69" s="35">
        <f>PXIL!H69</f>
        <v>0</v>
      </c>
      <c r="AJ69" s="35">
        <f>PXIL!N69</f>
        <v>0</v>
      </c>
      <c r="AK69" s="35">
        <f>RTM_IEX!H69</f>
        <v>0</v>
      </c>
      <c r="AL69" s="35">
        <f>RTM_IEX!N69</f>
        <v>-30</v>
      </c>
      <c r="AM69" s="35">
        <f>RTM_PXI!H69</f>
        <v>0</v>
      </c>
      <c r="AN69" s="35">
        <f>RTM_PXI!N69</f>
        <v>0</v>
      </c>
      <c r="AO69" s="148">
        <f>GDAM_IEX!H69</f>
        <v>15.969999999999999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5.1315600000000003</v>
      </c>
      <c r="E70">
        <f>GT_NG!P70</f>
        <v>-2.5000000000000001E-2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0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953.0840802516351</v>
      </c>
      <c r="P70" s="37">
        <v>117.94000000000003</v>
      </c>
      <c r="Q70" s="37">
        <v>38.104392437168549</v>
      </c>
      <c r="R70" s="39">
        <v>9.26</v>
      </c>
      <c r="S70" s="39">
        <v>0</v>
      </c>
      <c r="T70" s="38">
        <f>SUMPRODUCT(LTA!J70:AN70,LTA!J$101:AN$101,LTA!J$103:AN$103)</f>
        <v>145.85000000000002</v>
      </c>
      <c r="U70" s="38">
        <f>SUMPRODUCT(LTA!J70:AN70,LTA!J$102:AN$102,LTA!J$103:AN$103)</f>
        <v>102.75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52.51</v>
      </c>
      <c r="Z70" s="35">
        <f>IEX!N70</f>
        <v>0</v>
      </c>
      <c r="AA70" s="76">
        <f>STOA!H70</f>
        <v>0.48</v>
      </c>
      <c r="AB70" s="76">
        <f>-STOA!N70</f>
        <v>0</v>
      </c>
      <c r="AC70">
        <f t="shared" si="3"/>
        <v>11.387863609538282</v>
      </c>
      <c r="AD70">
        <f t="shared" si="4"/>
        <v>1380.2771690792654</v>
      </c>
      <c r="AE70">
        <f>'IDT-1'!B70</f>
        <v>0</v>
      </c>
      <c r="AF70" s="25"/>
      <c r="AG70">
        <f t="shared" si="5"/>
        <v>1380.2771690792654</v>
      </c>
      <c r="AI70" s="35">
        <f>PXIL!H70</f>
        <v>0</v>
      </c>
      <c r="AJ70" s="35">
        <f>PXIL!N70</f>
        <v>0</v>
      </c>
      <c r="AK70" s="35">
        <f>RTM_IEX!H70</f>
        <v>0</v>
      </c>
      <c r="AL70" s="35">
        <f>RTM_IEX!N70</f>
        <v>-34</v>
      </c>
      <c r="AM70" s="35">
        <f>RTM_PXI!H70</f>
        <v>0</v>
      </c>
      <c r="AN70" s="35">
        <f>RTM_PXI!N70</f>
        <v>0</v>
      </c>
      <c r="AO70" s="148">
        <f>GDAM_IEX!H70</f>
        <v>0.57999999999999996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5.1315600000000003</v>
      </c>
      <c r="E71">
        <f>GT_NG!P71</f>
        <v>-2.5000000000000001E-2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0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987.19722964547657</v>
      </c>
      <c r="P71" s="37">
        <v>104.26</v>
      </c>
      <c r="Q71" s="37">
        <v>34.630000000000003</v>
      </c>
      <c r="R71" s="39">
        <v>3</v>
      </c>
      <c r="S71" s="39">
        <v>0</v>
      </c>
      <c r="T71" s="38">
        <f>SUMPRODUCT(LTA!J71:AN71,LTA!J$101:AN$101,LTA!J$103:AN$103)</f>
        <v>103.5</v>
      </c>
      <c r="U71" s="38">
        <f>SUMPRODUCT(LTA!J71:AN71,LTA!J$102:AN$102,LTA!J$103:AN$103)</f>
        <v>106.74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72.709999999999994</v>
      </c>
      <c r="Z71" s="35">
        <f>IEX!N71</f>
        <v>0</v>
      </c>
      <c r="AA71" s="76">
        <f>STOA!H71</f>
        <v>0.48</v>
      </c>
      <c r="AB71" s="76">
        <f>-STOA!N71</f>
        <v>0</v>
      </c>
      <c r="AC71">
        <f t="shared" si="3"/>
        <v>11.591840595517727</v>
      </c>
      <c r="AD71">
        <f t="shared" si="4"/>
        <v>1408.2319490499592</v>
      </c>
      <c r="AE71">
        <f>'IDT-1'!B71</f>
        <v>0</v>
      </c>
      <c r="AF71" s="25"/>
      <c r="AG71">
        <f t="shared" si="5"/>
        <v>1408.2319490499592</v>
      </c>
      <c r="AI71" s="35">
        <f>PXIL!H71</f>
        <v>0</v>
      </c>
      <c r="AJ71" s="35">
        <f>PXIL!N71</f>
        <v>0</v>
      </c>
      <c r="AK71" s="35">
        <f>RTM_IEX!H71</f>
        <v>0</v>
      </c>
      <c r="AL71" s="35">
        <f>RTM_IEX!N71</f>
        <v>-33</v>
      </c>
      <c r="AM71" s="35">
        <f>RTM_PXI!H71</f>
        <v>0</v>
      </c>
      <c r="AN71" s="35">
        <f>RTM_PXI!N71</f>
        <v>0</v>
      </c>
      <c r="AO71" s="148">
        <f>GDAM_IEX!H71</f>
        <v>35.199999999999996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5.1315600000000003</v>
      </c>
      <c r="E72">
        <f>GT_NG!P72</f>
        <v>-2.5000000000000001E-2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0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1019.4829373769775</v>
      </c>
      <c r="P72" s="37">
        <v>104.26</v>
      </c>
      <c r="Q72" s="37">
        <v>34.630000000000003</v>
      </c>
      <c r="R72" s="39">
        <v>1.19</v>
      </c>
      <c r="S72" s="39">
        <v>0</v>
      </c>
      <c r="T72" s="38">
        <f>SUMPRODUCT(LTA!J72:AN72,LTA!J$101:AN$101,LTA!J$103:AN$103)</f>
        <v>70.13</v>
      </c>
      <c r="U72" s="38">
        <f>SUMPRODUCT(LTA!J72:AN72,LTA!J$102:AN$102,LTA!J$103:AN$103)</f>
        <v>105.25999999999999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110.99</v>
      </c>
      <c r="Z72" s="35">
        <f>IEX!N72</f>
        <v>0</v>
      </c>
      <c r="AA72" s="76">
        <f>STOA!H72</f>
        <v>0.48</v>
      </c>
      <c r="AB72" s="76">
        <f>-STOA!N72</f>
        <v>0</v>
      </c>
      <c r="AC72">
        <f t="shared" si="3"/>
        <v>11.566851612497489</v>
      </c>
      <c r="AD72">
        <f t="shared" si="4"/>
        <v>1471.3126457644803</v>
      </c>
      <c r="AE72">
        <f>'IDT-1'!B72</f>
        <v>0</v>
      </c>
      <c r="AF72" s="25"/>
      <c r="AG72">
        <f t="shared" si="5"/>
        <v>1471.3126457644803</v>
      </c>
      <c r="AI72" s="35">
        <f>PXIL!H72</f>
        <v>0</v>
      </c>
      <c r="AJ72" s="35">
        <f>PXIL!N72</f>
        <v>0</v>
      </c>
      <c r="AK72" s="35">
        <f>RTM_IEX!H72</f>
        <v>30.77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0.57999999999999996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5.1315600000000003</v>
      </c>
      <c r="E73">
        <f>GT_NG!P73</f>
        <v>-2.5000000000000001E-2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0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1059.3814618656331</v>
      </c>
      <c r="P73" s="37">
        <v>104.26</v>
      </c>
      <c r="Q73" s="37">
        <v>34.630000000000003</v>
      </c>
      <c r="R73" s="39">
        <v>0.62</v>
      </c>
      <c r="S73" s="39">
        <v>0</v>
      </c>
      <c r="T73" s="38">
        <f>SUMPRODUCT(LTA!J73:AN73,LTA!J$101:AN$101,LTA!J$103:AN$103)</f>
        <v>49.459999999999994</v>
      </c>
      <c r="U73" s="38">
        <f>SUMPRODUCT(LTA!J73:AN73,LTA!J$102:AN$102,LTA!J$103:AN$103)</f>
        <v>103.24999999999999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140.44</v>
      </c>
      <c r="Z73" s="35">
        <f>IEX!N73</f>
        <v>0</v>
      </c>
      <c r="AA73" s="76">
        <f>STOA!H73</f>
        <v>0.48</v>
      </c>
      <c r="AB73" s="76">
        <f>-STOA!N73</f>
        <v>0</v>
      </c>
      <c r="AC73">
        <f t="shared" si="3"/>
        <v>12.136474103509006</v>
      </c>
      <c r="AD73">
        <f t="shared" si="4"/>
        <v>1543.7715477621241</v>
      </c>
      <c r="AE73">
        <f>'IDT-1'!B73</f>
        <v>0</v>
      </c>
      <c r="AF73" s="25"/>
      <c r="AG73">
        <f t="shared" si="5"/>
        <v>1543.7715477621241</v>
      </c>
      <c r="AI73" s="35">
        <f>PXIL!H73</f>
        <v>0</v>
      </c>
      <c r="AJ73" s="35">
        <f>PXIL!N73</f>
        <v>0</v>
      </c>
      <c r="AK73" s="35">
        <f>RTM_IEX!H73</f>
        <v>57.7</v>
      </c>
      <c r="AL73" s="35">
        <f>RTM_IEX!N73</f>
        <v>0</v>
      </c>
      <c r="AM73" s="35">
        <f>RTM_PXI!H73</f>
        <v>0</v>
      </c>
      <c r="AN73" s="35">
        <f>RTM_PXI!N73</f>
        <v>0</v>
      </c>
      <c r="AO73" s="148">
        <f>GDAM_IEX!H73</f>
        <v>0.57999999999999996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5.1315600000000003</v>
      </c>
      <c r="E74">
        <f>GT_NG!P74</f>
        <v>-2.5000000000000001E-2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0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1127.8643457663127</v>
      </c>
      <c r="P74" s="37">
        <v>104.26</v>
      </c>
      <c r="Q74" s="37">
        <v>34.630000000000003</v>
      </c>
      <c r="R74" s="39">
        <v>0.33</v>
      </c>
      <c r="S74" s="39">
        <v>0</v>
      </c>
      <c r="T74" s="38">
        <f>SUMPRODUCT(LTA!J74:AN74,LTA!J$101:AN$101,LTA!J$103:AN$103)</f>
        <v>40.46</v>
      </c>
      <c r="U74" s="38">
        <f>SUMPRODUCT(LTA!J74:AN74,LTA!J$102:AN$102,LTA!J$103:AN$103)</f>
        <v>99.24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138.02999999999997</v>
      </c>
      <c r="Z74" s="35">
        <f>IEX!N74</f>
        <v>0</v>
      </c>
      <c r="AA74" s="76">
        <f>STOA!H74</f>
        <v>0.48</v>
      </c>
      <c r="AB74" s="76">
        <f>-STOA!N74</f>
        <v>0</v>
      </c>
      <c r="AC74">
        <f t="shared" si="3"/>
        <v>12.405518597934304</v>
      </c>
      <c r="AD74">
        <f t="shared" si="4"/>
        <v>1577.9953871683783</v>
      </c>
      <c r="AE74">
        <f>'IDT-1'!B74</f>
        <v>0</v>
      </c>
      <c r="AF74" s="25"/>
      <c r="AG74">
        <f t="shared" si="5"/>
        <v>1577.9953871683783</v>
      </c>
      <c r="AI74" s="35">
        <f>PXIL!H74</f>
        <v>0</v>
      </c>
      <c r="AJ74" s="35">
        <f>PXIL!N74</f>
        <v>0</v>
      </c>
      <c r="AK74" s="35">
        <f>RTM_IEX!H74</f>
        <v>39.42</v>
      </c>
      <c r="AL74" s="35">
        <f>RTM_IEX!N74</f>
        <v>0</v>
      </c>
      <c r="AM74" s="35">
        <f>RTM_PXI!H74</f>
        <v>0</v>
      </c>
      <c r="AN74" s="35">
        <f>RTM_PXI!N74</f>
        <v>0</v>
      </c>
      <c r="AO74" s="148">
        <f>GDAM_IEX!H74</f>
        <v>0.57999999999999996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5.1315600000000003</v>
      </c>
      <c r="E75">
        <f>GT_NG!P75</f>
        <v>-2.5000000000000001E-2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0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1138.3178187300807</v>
      </c>
      <c r="P75" s="37">
        <v>104.26</v>
      </c>
      <c r="Q75" s="37">
        <v>34.630000000000003</v>
      </c>
      <c r="R75" s="39">
        <v>0</v>
      </c>
      <c r="S75" s="39">
        <v>0</v>
      </c>
      <c r="T75" s="38">
        <f>SUMPRODUCT(LTA!J75:AN75,LTA!J$101:AN$101,LTA!J$103:AN$103)</f>
        <v>36.92</v>
      </c>
      <c r="U75" s="38">
        <f>SUMPRODUCT(LTA!J75:AN75,LTA!J$102:AN$102,LTA!J$103:AN$103)</f>
        <v>76.75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112.28</v>
      </c>
      <c r="Z75" s="35">
        <f>IEX!N75</f>
        <v>0</v>
      </c>
      <c r="AA75" s="76">
        <f>STOA!H75</f>
        <v>0.53</v>
      </c>
      <c r="AB75" s="76">
        <f>-STOA!N75</f>
        <v>-86.55</v>
      </c>
      <c r="AC75">
        <f t="shared" si="3"/>
        <v>13.662674784411101</v>
      </c>
      <c r="AD75">
        <f t="shared" si="4"/>
        <v>1564.1317039456696</v>
      </c>
      <c r="AE75">
        <f>'IDT-1'!B75</f>
        <v>0</v>
      </c>
      <c r="AF75" s="25"/>
      <c r="AG75">
        <f t="shared" si="5"/>
        <v>1564.1317039456696</v>
      </c>
      <c r="AI75" s="35">
        <f>PXIL!H75</f>
        <v>0</v>
      </c>
      <c r="AJ75" s="35">
        <f>PXIL!N75</f>
        <v>0</v>
      </c>
      <c r="AK75" s="35">
        <f>RTM_IEX!H75</f>
        <v>30.85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124.70000000000002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5.1315600000000003</v>
      </c>
      <c r="E76">
        <f>GT_NG!P76</f>
        <v>-2.5000000000000001E-2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0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1138.3178187300807</v>
      </c>
      <c r="P76" s="37">
        <v>104.26</v>
      </c>
      <c r="Q76" s="37">
        <v>34.630000000000003</v>
      </c>
      <c r="R76" s="39">
        <v>0</v>
      </c>
      <c r="S76" s="39">
        <v>0</v>
      </c>
      <c r="T76" s="38">
        <f>SUMPRODUCT(LTA!J76:AN76,LTA!J$101:AN$101,LTA!J$103:AN$103)</f>
        <v>37.67</v>
      </c>
      <c r="U76" s="38">
        <f>SUMPRODUCT(LTA!J76:AN76,LTA!J$102:AN$102,LTA!J$103:AN$103)</f>
        <v>74.75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121.67</v>
      </c>
      <c r="Z76" s="35">
        <f>IEX!N76</f>
        <v>0</v>
      </c>
      <c r="AA76" s="76">
        <f>STOA!H76</f>
        <v>0.53</v>
      </c>
      <c r="AB76" s="76">
        <f>-STOA!N76</f>
        <v>-86.55</v>
      </c>
      <c r="AC76">
        <f t="shared" si="3"/>
        <v>13.7084607844111</v>
      </c>
      <c r="AD76">
        <f t="shared" si="4"/>
        <v>1569.9559179456699</v>
      </c>
      <c r="AE76">
        <f>'IDT-1'!B76</f>
        <v>0</v>
      </c>
      <c r="AF76" s="25"/>
      <c r="AG76">
        <f t="shared" si="5"/>
        <v>1569.9559179456699</v>
      </c>
      <c r="AI76" s="35">
        <f>PXIL!H76</f>
        <v>0</v>
      </c>
      <c r="AJ76" s="35">
        <f>PXIL!N76</f>
        <v>0</v>
      </c>
      <c r="AK76" s="35">
        <f>RTM_IEX!H76</f>
        <v>24.29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128.98999999999998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5.1315600000000003</v>
      </c>
      <c r="E77">
        <f>GT_NG!P77</f>
        <v>-2.5000000000000001E-2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0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1138.3178187300807</v>
      </c>
      <c r="P77" s="37">
        <v>104.26</v>
      </c>
      <c r="Q77" s="37">
        <v>34.630000000000003</v>
      </c>
      <c r="R77" s="39">
        <v>0</v>
      </c>
      <c r="S77" s="39">
        <v>0</v>
      </c>
      <c r="T77" s="38">
        <f>SUMPRODUCT(LTA!J77:AN77,LTA!J$101:AN$101,LTA!J$103:AN$103)</f>
        <v>38.33</v>
      </c>
      <c r="U77" s="38">
        <f>SUMPRODUCT(LTA!J77:AN77,LTA!J$102:AN$102,LTA!J$103:AN$103)</f>
        <v>72.75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127.39999999999999</v>
      </c>
      <c r="Z77" s="35">
        <f>IEX!N77</f>
        <v>0</v>
      </c>
      <c r="AA77" s="76">
        <f>STOA!H77</f>
        <v>0.53</v>
      </c>
      <c r="AB77" s="76">
        <f>-STOA!N77</f>
        <v>-86.55</v>
      </c>
      <c r="AC77">
        <f t="shared" si="3"/>
        <v>13.725308784411098</v>
      </c>
      <c r="AD77">
        <f t="shared" si="4"/>
        <v>1572.0990699456697</v>
      </c>
      <c r="AE77">
        <f>'IDT-1'!B77</f>
        <v>0</v>
      </c>
      <c r="AF77" s="25"/>
      <c r="AG77">
        <f t="shared" si="5"/>
        <v>1572.0990699456697</v>
      </c>
      <c r="AI77" s="35">
        <f>PXIL!H77</f>
        <v>0</v>
      </c>
      <c r="AJ77" s="35">
        <f>PXIL!N77</f>
        <v>0</v>
      </c>
      <c r="AK77" s="35">
        <f>RTM_IEX!H77</f>
        <v>9.48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141.57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5.1315600000000003</v>
      </c>
      <c r="E78">
        <f>GT_NG!P78</f>
        <v>-2.5000000000000001E-2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0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1128.3563093867122</v>
      </c>
      <c r="P78" s="37">
        <v>104.26</v>
      </c>
      <c r="Q78" s="37">
        <v>34.630000000000003</v>
      </c>
      <c r="R78" s="39">
        <v>0</v>
      </c>
      <c r="S78" s="39">
        <v>0</v>
      </c>
      <c r="T78" s="38">
        <f>SUMPRODUCT(LTA!J78:AN78,LTA!J$101:AN$101,LTA!J$103:AN$103)</f>
        <v>39.67</v>
      </c>
      <c r="U78" s="38">
        <f>SUMPRODUCT(LTA!J78:AN78,LTA!J$102:AN$102,LTA!J$103:AN$103)</f>
        <v>70.25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132.44</v>
      </c>
      <c r="Z78" s="35">
        <f>IEX!N78</f>
        <v>0</v>
      </c>
      <c r="AA78" s="76">
        <f>STOA!H78</f>
        <v>0.53</v>
      </c>
      <c r="AB78" s="76">
        <f>-STOA!N78</f>
        <v>-86.55</v>
      </c>
      <c r="AC78">
        <f t="shared" si="3"/>
        <v>13.644723011532825</v>
      </c>
      <c r="AD78">
        <f t="shared" si="4"/>
        <v>1561.8481463751796</v>
      </c>
      <c r="AE78">
        <f>'IDT-1'!B78</f>
        <v>0</v>
      </c>
      <c r="AF78" s="25"/>
      <c r="AG78">
        <f t="shared" si="5"/>
        <v>1561.8481463751796</v>
      </c>
      <c r="AI78" s="35">
        <f>PXIL!H78</f>
        <v>0</v>
      </c>
      <c r="AJ78" s="35">
        <f>PXIL!N78</f>
        <v>0</v>
      </c>
      <c r="AK78" s="35">
        <f>RTM_IEX!H78</f>
        <v>27.47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119.33000000000001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5.1315600000000003</v>
      </c>
      <c r="E79">
        <f>GT_NG!P79</f>
        <v>-2.5000000000000001E-2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0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1114.9210973161398</v>
      </c>
      <c r="P79" s="37">
        <v>104.26</v>
      </c>
      <c r="Q79" s="37">
        <v>34.630000000000003</v>
      </c>
      <c r="R79" s="39">
        <v>0</v>
      </c>
      <c r="S79" s="39">
        <v>0</v>
      </c>
      <c r="T79" s="38">
        <f>SUMPRODUCT(LTA!J79:AN79,LTA!J$101:AN$101,LTA!J$103:AN$103)</f>
        <v>44.67</v>
      </c>
      <c r="U79" s="38">
        <f>SUMPRODUCT(LTA!J79:AN79,LTA!J$102:AN$102,LTA!J$103:AN$103)</f>
        <v>79.849999999999994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228.98</v>
      </c>
      <c r="Z79" s="35">
        <f>IEX!N79</f>
        <v>0</v>
      </c>
      <c r="AA79" s="76">
        <f>STOA!H79</f>
        <v>0.53</v>
      </c>
      <c r="AB79" s="76">
        <f>-STOA!N79</f>
        <v>-86.55</v>
      </c>
      <c r="AC79">
        <f t="shared" si="3"/>
        <v>13.47253635738236</v>
      </c>
      <c r="AD79">
        <f t="shared" si="4"/>
        <v>1539.9451209587576</v>
      </c>
      <c r="AE79">
        <f>'IDT-1'!B79</f>
        <v>0</v>
      </c>
      <c r="AF79" s="25"/>
      <c r="AG79">
        <f t="shared" si="5"/>
        <v>1539.9451209587576</v>
      </c>
      <c r="AI79" s="35">
        <f>PXIL!H79</f>
        <v>0</v>
      </c>
      <c r="AJ79" s="35">
        <f>PXIL!N79</f>
        <v>0</v>
      </c>
      <c r="AK79" s="35">
        <f>RTM_IEX!H79</f>
        <v>0</v>
      </c>
      <c r="AL79" s="35">
        <f>RTM_IEX!N79</f>
        <v>0</v>
      </c>
      <c r="AM79" s="35">
        <f>RTM_PXI!H79</f>
        <v>0</v>
      </c>
      <c r="AN79" s="35">
        <f>RTM_PXI!N79</f>
        <v>0</v>
      </c>
      <c r="AO79" s="148">
        <f>GDAM_IEX!H79</f>
        <v>27.02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5.1315600000000003</v>
      </c>
      <c r="E80">
        <f>GT_NG!P80</f>
        <v>-2.5000000000000001E-2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0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1060.3390544523393</v>
      </c>
      <c r="P80" s="37">
        <v>104.26</v>
      </c>
      <c r="Q80" s="37">
        <v>34.630000000000003</v>
      </c>
      <c r="R80" s="39">
        <v>0</v>
      </c>
      <c r="S80" s="39">
        <v>0</v>
      </c>
      <c r="T80" s="38">
        <f>SUMPRODUCT(LTA!J80:AN80,LTA!J$101:AN$101,LTA!J$103:AN$103)</f>
        <v>51.33</v>
      </c>
      <c r="U80" s="38">
        <f>SUMPRODUCT(LTA!J80:AN80,LTA!J$102:AN$102,LTA!J$103:AN$103)</f>
        <v>76.44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282.36</v>
      </c>
      <c r="Z80" s="35">
        <f>IEX!N80</f>
        <v>0</v>
      </c>
      <c r="AA80" s="76">
        <f>STOA!H80</f>
        <v>0.53</v>
      </c>
      <c r="AB80" s="76">
        <f>-STOA!N80</f>
        <v>-86.55</v>
      </c>
      <c r="AC80">
        <f t="shared" si="3"/>
        <v>13.282278423044716</v>
      </c>
      <c r="AD80">
        <f t="shared" si="4"/>
        <v>1515.7433360292944</v>
      </c>
      <c r="AE80">
        <f>'IDT-1'!B80</f>
        <v>0</v>
      </c>
      <c r="AF80" s="25"/>
      <c r="AG80">
        <f t="shared" si="5"/>
        <v>1515.7433360292944</v>
      </c>
      <c r="AI80" s="35">
        <f>PXIL!H80</f>
        <v>0</v>
      </c>
      <c r="AJ80" s="35">
        <f>PXIL!N80</f>
        <v>0</v>
      </c>
      <c r="AK80" s="35">
        <f>RTM_IEX!H80</f>
        <v>0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0.57999999999999996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5.1315600000000003</v>
      </c>
      <c r="E81">
        <f>GT_NG!P81</f>
        <v>-2.5000000000000001E-2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0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978.30536380353453</v>
      </c>
      <c r="P81" s="37">
        <v>104.26</v>
      </c>
      <c r="Q81" s="37">
        <v>34.630000000000003</v>
      </c>
      <c r="R81" s="39">
        <v>0</v>
      </c>
      <c r="S81" s="39">
        <v>0</v>
      </c>
      <c r="T81" s="38">
        <f>SUMPRODUCT(LTA!J81:AN81,LTA!J$101:AN$101,LTA!J$103:AN$103)</f>
        <v>77.33</v>
      </c>
      <c r="U81" s="38">
        <f>SUMPRODUCT(LTA!J81:AN81,LTA!J$102:AN$102,LTA!J$103:AN$103)</f>
        <v>97.34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301.60000000000002</v>
      </c>
      <c r="Z81" s="35">
        <f>IEX!N81</f>
        <v>0</v>
      </c>
      <c r="AA81" s="76">
        <f>STOA!H81</f>
        <v>0.53</v>
      </c>
      <c r="AB81" s="76">
        <f>-STOA!N81</f>
        <v>-86.55</v>
      </c>
      <c r="AC81">
        <f t="shared" si="3"/>
        <v>13.158307635984038</v>
      </c>
      <c r="AD81">
        <f t="shared" si="4"/>
        <v>1499.9736161675503</v>
      </c>
      <c r="AE81">
        <f>'IDT-1'!B81</f>
        <v>0</v>
      </c>
      <c r="AF81" s="25"/>
      <c r="AG81">
        <f t="shared" si="5"/>
        <v>1499.9736161675503</v>
      </c>
      <c r="AI81" s="35">
        <f>PXIL!H81</f>
        <v>0</v>
      </c>
      <c r="AJ81" s="35">
        <f>PXIL!N81</f>
        <v>0</v>
      </c>
      <c r="AK81" s="35">
        <f>RTM_IEX!H81</f>
        <v>0</v>
      </c>
      <c r="AL81" s="35">
        <f>RTM_IEX!N81</f>
        <v>0</v>
      </c>
      <c r="AM81" s="35">
        <f>RTM_PXI!H81</f>
        <v>0</v>
      </c>
      <c r="AN81" s="35">
        <f>RTM_PXI!N81</f>
        <v>0</v>
      </c>
      <c r="AO81" s="148">
        <f>GDAM_IEX!H81</f>
        <v>0.57999999999999996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5.1315600000000003</v>
      </c>
      <c r="E82">
        <f>GT_NG!P82</f>
        <v>-2.5000000000000001E-2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0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951.76526326663725</v>
      </c>
      <c r="P82" s="37">
        <v>104.26</v>
      </c>
      <c r="Q82" s="37">
        <v>34.630000000000003</v>
      </c>
      <c r="R82" s="39">
        <v>0</v>
      </c>
      <c r="S82" s="39">
        <v>0</v>
      </c>
      <c r="T82" s="38">
        <f>SUMPRODUCT(LTA!J82:AN82,LTA!J$101:AN$101,LTA!J$103:AN$103)</f>
        <v>80.010000000000005</v>
      </c>
      <c r="U82" s="38">
        <f>SUMPRODUCT(LTA!J82:AN82,LTA!J$102:AN$102,LTA!J$103:AN$103)</f>
        <v>97.04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304.48</v>
      </c>
      <c r="Z82" s="35">
        <f>IEX!N82</f>
        <v>0</v>
      </c>
      <c r="AA82" s="76">
        <f>STOA!H82</f>
        <v>0.53</v>
      </c>
      <c r="AB82" s="76">
        <f>-STOA!N82</f>
        <v>-86.55</v>
      </c>
      <c r="AC82">
        <f t="shared" si="3"/>
        <v>12.99232285179624</v>
      </c>
      <c r="AD82">
        <f t="shared" si="4"/>
        <v>1478.859500414841</v>
      </c>
      <c r="AE82">
        <f>'IDT-1'!B82</f>
        <v>0</v>
      </c>
      <c r="AF82" s="25"/>
      <c r="AG82">
        <f t="shared" si="5"/>
        <v>1478.859500414841</v>
      </c>
      <c r="AI82" s="35">
        <f>PXIL!H82</f>
        <v>0</v>
      </c>
      <c r="AJ82" s="35">
        <f>PXIL!N82</f>
        <v>0</v>
      </c>
      <c r="AK82" s="35">
        <f>RTM_IEX!H82</f>
        <v>0</v>
      </c>
      <c r="AL82" s="35">
        <f>RTM_IEX!N82</f>
        <v>0</v>
      </c>
      <c r="AM82" s="35">
        <f>RTM_PXI!H82</f>
        <v>0</v>
      </c>
      <c r="AN82" s="35">
        <f>RTM_PXI!N82</f>
        <v>0</v>
      </c>
      <c r="AO82" s="148">
        <f>GDAM_IEX!H82</f>
        <v>0.57999999999999996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5.1315600000000003</v>
      </c>
      <c r="E83">
        <f>GT_NG!P83</f>
        <v>-2.5000000000000001E-2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0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945.95881956385756</v>
      </c>
      <c r="P83" s="37">
        <v>104.26</v>
      </c>
      <c r="Q83" s="37">
        <v>35.04</v>
      </c>
      <c r="R83" s="39">
        <v>0</v>
      </c>
      <c r="S83" s="39">
        <v>0</v>
      </c>
      <c r="T83" s="38">
        <f>SUMPRODUCT(LTA!J83:AN83,LTA!J$101:AN$101,LTA!J$103:AN$103)</f>
        <v>81.67</v>
      </c>
      <c r="U83" s="38">
        <f>SUMPRODUCT(LTA!J83:AN83,LTA!J$102:AN$102,LTA!J$103:AN$103)</f>
        <v>103.95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292.94</v>
      </c>
      <c r="Z83" s="35">
        <f>IEX!N83</f>
        <v>0</v>
      </c>
      <c r="AA83" s="76">
        <f>STOA!H83</f>
        <v>0.53</v>
      </c>
      <c r="AB83" s="76">
        <f>-STOA!N83</f>
        <v>-86.55</v>
      </c>
      <c r="AC83">
        <f t="shared" si="3"/>
        <v>12.930028590914558</v>
      </c>
      <c r="AD83">
        <f t="shared" si="4"/>
        <v>1470.9353509729431</v>
      </c>
      <c r="AE83">
        <f>'IDT-1'!B83</f>
        <v>0</v>
      </c>
      <c r="AF83" s="25"/>
      <c r="AG83">
        <f t="shared" si="5"/>
        <v>1470.9353509729431</v>
      </c>
      <c r="AI83" s="35">
        <f>PXIL!H83</f>
        <v>0</v>
      </c>
      <c r="AJ83" s="35">
        <f>PXIL!N83</f>
        <v>0</v>
      </c>
      <c r="AK83" s="35">
        <f>RTM_IEX!H83</f>
        <v>0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0.96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5.1315600000000003</v>
      </c>
      <c r="E84">
        <f>GT_NG!P84</f>
        <v>-2.5000000000000001E-2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0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936.08126856068964</v>
      </c>
      <c r="P84" s="37">
        <v>104.26</v>
      </c>
      <c r="Q84" s="37">
        <v>35.04</v>
      </c>
      <c r="R84" s="39">
        <v>0</v>
      </c>
      <c r="S84" s="39">
        <v>0</v>
      </c>
      <c r="T84" s="38">
        <f>SUMPRODUCT(LTA!J84:AN84,LTA!J$101:AN$101,LTA!J$103:AN$103)</f>
        <v>83</v>
      </c>
      <c r="U84" s="38">
        <f>SUMPRODUCT(LTA!J84:AN84,LTA!J$102:AN$102,LTA!J$103:AN$103)</f>
        <v>105.83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281.40000000000003</v>
      </c>
      <c r="Z84" s="35">
        <f>IEX!N84</f>
        <v>0</v>
      </c>
      <c r="AA84" s="76">
        <f>STOA!H84</f>
        <v>0.53</v>
      </c>
      <c r="AB84" s="76">
        <f>-STOA!N84</f>
        <v>-86.55</v>
      </c>
      <c r="AC84">
        <f t="shared" si="3"/>
        <v>12.788009693089849</v>
      </c>
      <c r="AD84">
        <f t="shared" si="4"/>
        <v>1452.8698188675999</v>
      </c>
      <c r="AE84">
        <f>'IDT-1'!B84</f>
        <v>0</v>
      </c>
      <c r="AF84" s="25"/>
      <c r="AG84">
        <f t="shared" si="5"/>
        <v>1452.8698188675999</v>
      </c>
      <c r="AI84" s="35">
        <f>PXIL!H84</f>
        <v>0</v>
      </c>
      <c r="AJ84" s="35">
        <f>PXIL!N84</f>
        <v>0</v>
      </c>
      <c r="AK84" s="35">
        <f>RTM_IEX!H84</f>
        <v>0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0.96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5.1315600000000003</v>
      </c>
      <c r="E85">
        <f>GT_NG!P85</f>
        <v>-2.5000000000000001E-2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0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926.53400750201092</v>
      </c>
      <c r="P85" s="37">
        <v>104.26</v>
      </c>
      <c r="Q85" s="37">
        <v>34.634443731553958</v>
      </c>
      <c r="R85" s="39">
        <v>0</v>
      </c>
      <c r="S85" s="39">
        <v>0</v>
      </c>
      <c r="T85" s="38">
        <f>SUMPRODUCT(LTA!J85:AN85,LTA!J$101:AN$101,LTA!J$103:AN$103)</f>
        <v>83</v>
      </c>
      <c r="U85" s="38">
        <f>SUMPRODUCT(LTA!J85:AN85,LTA!J$102:AN$102,LTA!J$103:AN$103)</f>
        <v>95.33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254.47</v>
      </c>
      <c r="Z85" s="35">
        <f>IEX!N85</f>
        <v>0</v>
      </c>
      <c r="AA85" s="76">
        <f>STOA!H85</f>
        <v>0.53</v>
      </c>
      <c r="AB85" s="76">
        <f>-STOA!N85</f>
        <v>-86.55</v>
      </c>
      <c r="AC85">
        <f t="shared" si="3"/>
        <v>12.553519717938276</v>
      </c>
      <c r="AD85">
        <f t="shared" si="4"/>
        <v>1423.0414915156266</v>
      </c>
      <c r="AE85">
        <f>'IDT-1'!B85</f>
        <v>0</v>
      </c>
      <c r="AF85" s="25"/>
      <c r="AG85">
        <f t="shared" si="5"/>
        <v>1423.0414915156266</v>
      </c>
      <c r="AI85" s="35">
        <f>PXIL!H85</f>
        <v>0</v>
      </c>
      <c r="AJ85" s="35">
        <f>PXIL!N85</f>
        <v>0</v>
      </c>
      <c r="AK85" s="35">
        <f>RTM_IEX!H85</f>
        <v>17.32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0.96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5.1315600000000003</v>
      </c>
      <c r="E86">
        <f>GT_NG!P86</f>
        <v>-2.5000000000000001E-2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0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910.56008919879025</v>
      </c>
      <c r="P86" s="37">
        <v>104.26</v>
      </c>
      <c r="Q86" s="37">
        <v>34.634443731553958</v>
      </c>
      <c r="R86" s="39">
        <v>0</v>
      </c>
      <c r="S86" s="39">
        <v>0</v>
      </c>
      <c r="T86" s="38">
        <f>SUMPRODUCT(LTA!J86:AN86,LTA!J$101:AN$101,LTA!J$103:AN$103)</f>
        <v>85</v>
      </c>
      <c r="U86" s="38">
        <f>SUMPRODUCT(LTA!J86:AN86,LTA!J$102:AN$102,LTA!J$103:AN$103)</f>
        <v>95.940000000000012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250.62</v>
      </c>
      <c r="Z86" s="35">
        <f>IEX!N86</f>
        <v>0</v>
      </c>
      <c r="AA86" s="76">
        <f>STOA!H86</f>
        <v>0.53</v>
      </c>
      <c r="AB86" s="76">
        <f>-STOA!N86</f>
        <v>-86.55</v>
      </c>
      <c r="AC86">
        <f t="shared" si="3"/>
        <v>12.381655155173155</v>
      </c>
      <c r="AD86">
        <f t="shared" si="4"/>
        <v>1401.1794377751712</v>
      </c>
      <c r="AE86">
        <f>'IDT-1'!B86</f>
        <v>0</v>
      </c>
      <c r="AF86" s="25"/>
      <c r="AG86">
        <f t="shared" si="5"/>
        <v>1401.1794377751712</v>
      </c>
      <c r="AI86" s="35">
        <f>PXIL!H86</f>
        <v>0</v>
      </c>
      <c r="AJ86" s="35">
        <f>PXIL!N86</f>
        <v>0</v>
      </c>
      <c r="AK86" s="35">
        <f>RTM_IEX!H86</f>
        <v>12.5</v>
      </c>
      <c r="AL86" s="35">
        <f>RTM_IEX!N86</f>
        <v>0</v>
      </c>
      <c r="AM86" s="35">
        <f>RTM_PXI!H86</f>
        <v>0</v>
      </c>
      <c r="AN86" s="35">
        <f>RTM_PXI!N86</f>
        <v>0</v>
      </c>
      <c r="AO86" s="148">
        <f>GDAM_IEX!H86</f>
        <v>0.96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5.1315600000000003</v>
      </c>
      <c r="E87">
        <f>GT_NG!P87</f>
        <v>-2.5000000000000001E-2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0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900.58555639792542</v>
      </c>
      <c r="P87" s="37">
        <v>104.26</v>
      </c>
      <c r="Q87" s="37">
        <v>34.704987725631767</v>
      </c>
      <c r="R87" s="39">
        <v>0</v>
      </c>
      <c r="S87" s="39">
        <v>0</v>
      </c>
      <c r="T87" s="38">
        <f>SUMPRODUCT(LTA!J87:AN87,LTA!J$101:AN$101,LTA!J$103:AN$103)</f>
        <v>85.99</v>
      </c>
      <c r="U87" s="38">
        <f>SUMPRODUCT(LTA!J87:AN87,LTA!J$102:AN$102,LTA!J$103:AN$103)</f>
        <v>108.22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221.76999999999998</v>
      </c>
      <c r="Z87" s="35">
        <f>IEX!N87</f>
        <v>0</v>
      </c>
      <c r="AA87" s="76">
        <f>STOA!H87</f>
        <v>0.53</v>
      </c>
      <c r="AB87" s="76">
        <f>-STOA!N87</f>
        <v>-86.55</v>
      </c>
      <c r="AC87">
        <f t="shared" si="3"/>
        <v>12.242862042480214</v>
      </c>
      <c r="AD87">
        <f t="shared" si="4"/>
        <v>1383.5242420810769</v>
      </c>
      <c r="AE87">
        <f>'IDT-1'!B87</f>
        <v>0</v>
      </c>
      <c r="AF87" s="25"/>
      <c r="AG87">
        <f t="shared" si="5"/>
        <v>1383.5242420810769</v>
      </c>
      <c r="AI87" s="35">
        <f>PXIL!H87</f>
        <v>0</v>
      </c>
      <c r="AJ87" s="35">
        <f>PXIL!N87</f>
        <v>0</v>
      </c>
      <c r="AK87" s="35">
        <f>RTM_IEX!H87</f>
        <v>20.190000000000001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0.96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5.1315600000000003</v>
      </c>
      <c r="E88">
        <f>GT_NG!P88</f>
        <v>-2.5000000000000001E-2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0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900.58555639792542</v>
      </c>
      <c r="P88" s="37">
        <v>104.26</v>
      </c>
      <c r="Q88" s="37">
        <v>34.704987725631767</v>
      </c>
      <c r="R88" s="39">
        <v>0</v>
      </c>
      <c r="S88" s="39">
        <v>0</v>
      </c>
      <c r="T88" s="38">
        <f>SUMPRODUCT(LTA!J88:AN88,LTA!J$101:AN$101,LTA!J$103:AN$103)</f>
        <v>86.67</v>
      </c>
      <c r="U88" s="38">
        <f>SUMPRODUCT(LTA!J88:AN88,LTA!J$102:AN$102,LTA!J$103:AN$103)</f>
        <v>108.22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196.76999999999998</v>
      </c>
      <c r="Z88" s="35">
        <f>IEX!N88</f>
        <v>0</v>
      </c>
      <c r="AA88" s="76">
        <f>STOA!H88</f>
        <v>0.53</v>
      </c>
      <c r="AB88" s="76">
        <f>-STOA!N88</f>
        <v>-86.55</v>
      </c>
      <c r="AC88">
        <f t="shared" si="3"/>
        <v>12.030702042480213</v>
      </c>
      <c r="AD88">
        <f t="shared" si="4"/>
        <v>1356.5364020810769</v>
      </c>
      <c r="AE88">
        <f>'IDT-1'!B88</f>
        <v>0</v>
      </c>
      <c r="AF88" s="25"/>
      <c r="AG88">
        <f t="shared" si="5"/>
        <v>1356.5364020810769</v>
      </c>
      <c r="AI88" s="35">
        <f>PXIL!H88</f>
        <v>0</v>
      </c>
      <c r="AJ88" s="35">
        <f>PXIL!N88</f>
        <v>0</v>
      </c>
      <c r="AK88" s="35">
        <f>RTM_IEX!H88</f>
        <v>17.309999999999999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0.96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5.1315600000000003</v>
      </c>
      <c r="E89">
        <f>GT_NG!P89</f>
        <v>-2.5000000000000001E-2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0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890.9755563979254</v>
      </c>
      <c r="P89" s="37">
        <v>104.26</v>
      </c>
      <c r="Q89" s="37">
        <v>34.704987725631767</v>
      </c>
      <c r="R89" s="39">
        <v>0</v>
      </c>
      <c r="S89" s="39">
        <v>0</v>
      </c>
      <c r="T89" s="38">
        <f>SUMPRODUCT(LTA!J89:AN89,LTA!J$101:AN$101,LTA!J$103:AN$103)</f>
        <v>87.33</v>
      </c>
      <c r="U89" s="38">
        <f>SUMPRODUCT(LTA!J89:AN89,LTA!J$102:AN$102,LTA!J$103:AN$103)</f>
        <v>115.52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176.57</v>
      </c>
      <c r="Z89" s="35">
        <f>IEX!N89</f>
        <v>0</v>
      </c>
      <c r="AA89" s="76">
        <f>STOA!H89</f>
        <v>0.53</v>
      </c>
      <c r="AB89" s="76">
        <f>-STOA!N89</f>
        <v>-86.55</v>
      </c>
      <c r="AC89">
        <f t="shared" si="3"/>
        <v>11.827451180154071</v>
      </c>
      <c r="AD89">
        <f t="shared" si="4"/>
        <v>1304.5796529434028</v>
      </c>
      <c r="AE89">
        <f>'IDT-1'!B89</f>
        <v>0</v>
      </c>
      <c r="AF89" s="25"/>
      <c r="AG89">
        <f t="shared" si="5"/>
        <v>1304.5796529434028</v>
      </c>
      <c r="AI89" s="35">
        <f>PXIL!H89</f>
        <v>0</v>
      </c>
      <c r="AJ89" s="35">
        <f>PXIL!N89</f>
        <v>0</v>
      </c>
      <c r="AK89" s="35">
        <f>RTM_IEX!H89</f>
        <v>0</v>
      </c>
      <c r="AL89" s="35">
        <f>RTM_IEX!N89</f>
        <v>-13</v>
      </c>
      <c r="AM89" s="35">
        <f>RTM_PXI!H89</f>
        <v>0</v>
      </c>
      <c r="AN89" s="35">
        <f>RTM_PXI!N89</f>
        <v>0</v>
      </c>
      <c r="AO89" s="148">
        <f>GDAM_IEX!H89</f>
        <v>0.96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5.1315600000000003</v>
      </c>
      <c r="E90">
        <f>GT_NG!P90</f>
        <v>-2.5000000000000001E-2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0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881.3555563979254</v>
      </c>
      <c r="P90" s="37">
        <v>104.26</v>
      </c>
      <c r="Q90" s="37">
        <v>34.704987725631767</v>
      </c>
      <c r="R90" s="39">
        <v>0</v>
      </c>
      <c r="S90" s="39">
        <v>0</v>
      </c>
      <c r="T90" s="38">
        <f>SUMPRODUCT(LTA!J90:AN90,LTA!J$101:AN$101,LTA!J$103:AN$103)</f>
        <v>87.67</v>
      </c>
      <c r="U90" s="38">
        <f>SUMPRODUCT(LTA!J90:AN90,LTA!J$102:AN$102,LTA!J$103:AN$103)</f>
        <v>115.32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147.72</v>
      </c>
      <c r="Z90" s="35">
        <f>IEX!N90</f>
        <v>0</v>
      </c>
      <c r="AA90" s="76">
        <f>STOA!H90</f>
        <v>0.53</v>
      </c>
      <c r="AB90" s="76">
        <f>-STOA!N90</f>
        <v>-86.55</v>
      </c>
      <c r="AC90">
        <f t="shared" si="3"/>
        <v>11.426280042480215</v>
      </c>
      <c r="AD90">
        <f t="shared" si="4"/>
        <v>1279.650824081077</v>
      </c>
      <c r="AE90">
        <f>'IDT-1'!B90</f>
        <v>0</v>
      </c>
      <c r="AF90" s="25"/>
      <c r="AG90">
        <f t="shared" si="5"/>
        <v>1279.650824081077</v>
      </c>
      <c r="AI90" s="35">
        <f>PXIL!H90</f>
        <v>0</v>
      </c>
      <c r="AJ90" s="35">
        <f>PXIL!N90</f>
        <v>0</v>
      </c>
      <c r="AK90" s="35">
        <f>RTM_IEX!H90</f>
        <v>0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0.96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5.1315600000000003</v>
      </c>
      <c r="E91">
        <f>GT_NG!P91</f>
        <v>-2.5000000000000001E-2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0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870.44001563705581</v>
      </c>
      <c r="P91" s="37">
        <v>104.26</v>
      </c>
      <c r="Q91" s="37">
        <v>34.704987725631767</v>
      </c>
      <c r="R91" s="39">
        <v>0</v>
      </c>
      <c r="S91" s="39">
        <v>0</v>
      </c>
      <c r="T91" s="38">
        <f>SUMPRODUCT(LTA!J91:AN91,LTA!J$101:AN$101,LTA!J$103:AN$103)</f>
        <v>87.33</v>
      </c>
      <c r="U91" s="38">
        <f>SUMPRODUCT(LTA!J91:AN91,LTA!J$102:AN$102,LTA!J$103:AN$103)</f>
        <v>82.93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198.69</v>
      </c>
      <c r="Z91" s="35">
        <f>IEX!N91</f>
        <v>0</v>
      </c>
      <c r="AA91" s="76">
        <f>STOA!H91</f>
        <v>0.48</v>
      </c>
      <c r="AB91" s="76">
        <f>-STOA!N91</f>
        <v>-178.03999999999996</v>
      </c>
      <c r="AC91">
        <f t="shared" si="3"/>
        <v>12.569788834220901</v>
      </c>
      <c r="AD91">
        <f t="shared" si="4"/>
        <v>1241.4117745284668</v>
      </c>
      <c r="AE91">
        <f>'IDT-1'!B91</f>
        <v>0</v>
      </c>
      <c r="AF91" s="25"/>
      <c r="AG91">
        <f t="shared" si="5"/>
        <v>1241.4117745284668</v>
      </c>
      <c r="AI91" s="35">
        <f>PXIL!H91</f>
        <v>0</v>
      </c>
      <c r="AJ91" s="35">
        <f>PXIL!N91</f>
        <v>0</v>
      </c>
      <c r="AK91" s="35">
        <f>RTM_IEX!H91</f>
        <v>47.12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0.96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5.1315600000000003</v>
      </c>
      <c r="E92">
        <f>GT_NG!P92</f>
        <v>-2.5000000000000001E-2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0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869.69012357356371</v>
      </c>
      <c r="P92" s="37">
        <v>104.26</v>
      </c>
      <c r="Q92" s="37">
        <v>34.704987725631767</v>
      </c>
      <c r="R92" s="39">
        <v>0</v>
      </c>
      <c r="S92" s="39">
        <v>0</v>
      </c>
      <c r="T92" s="38">
        <f>SUMPRODUCT(LTA!J92:AN92,LTA!J$101:AN$101,LTA!J$103:AN$103)</f>
        <v>87.33</v>
      </c>
      <c r="U92" s="38">
        <f>SUMPRODUCT(LTA!J92:AN92,LTA!J$102:AN$102,LTA!J$103:AN$103)</f>
        <v>80.739999999999995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159.26</v>
      </c>
      <c r="Z92" s="35">
        <f>IEX!N92</f>
        <v>0</v>
      </c>
      <c r="AA92" s="76">
        <f>STOA!H92</f>
        <v>0.48</v>
      </c>
      <c r="AB92" s="76">
        <f>-STOA!N92</f>
        <v>-178.03999999999996</v>
      </c>
      <c r="AC92">
        <f t="shared" si="3"/>
        <v>12.224327676125663</v>
      </c>
      <c r="AD92">
        <f t="shared" si="4"/>
        <v>1197.4673436230698</v>
      </c>
      <c r="AE92">
        <f>'IDT-1'!B92</f>
        <v>0</v>
      </c>
      <c r="AF92" s="25"/>
      <c r="AG92">
        <f t="shared" si="5"/>
        <v>1197.4673436230698</v>
      </c>
      <c r="AI92" s="35">
        <f>PXIL!H92</f>
        <v>0</v>
      </c>
      <c r="AJ92" s="35">
        <f>PXIL!N92</f>
        <v>0</v>
      </c>
      <c r="AK92" s="35">
        <f>RTM_IEX!H92</f>
        <v>45.2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0.96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5.1315600000000003</v>
      </c>
      <c r="E93">
        <f>GT_NG!P93</f>
        <v>-2.5000000000000001E-2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0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865.72511668888205</v>
      </c>
      <c r="P93" s="37">
        <v>104.26</v>
      </c>
      <c r="Q93" s="37">
        <v>34.704987725631767</v>
      </c>
      <c r="R93" s="39">
        <v>0</v>
      </c>
      <c r="S93" s="39">
        <v>0</v>
      </c>
      <c r="T93" s="38">
        <f>SUMPRODUCT(LTA!J93:AN93,LTA!J$101:AN$101,LTA!J$103:AN$103)</f>
        <v>86.67</v>
      </c>
      <c r="U93" s="38">
        <f>SUMPRODUCT(LTA!J93:AN93,LTA!J$102:AN$102,LTA!J$103:AN$103)</f>
        <v>78.03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115.02000000000001</v>
      </c>
      <c r="Z93" s="35">
        <f>IEX!N93</f>
        <v>0</v>
      </c>
      <c r="AA93" s="76">
        <f>STOA!H93</f>
        <v>0.48</v>
      </c>
      <c r="AB93" s="76">
        <f>-STOA!N93</f>
        <v>-178.03999999999996</v>
      </c>
      <c r="AC93">
        <f t="shared" si="3"/>
        <v>11.851994622425146</v>
      </c>
      <c r="AD93">
        <f t="shared" si="4"/>
        <v>1150.1046697920888</v>
      </c>
      <c r="AE93">
        <f>'IDT-1'!B93</f>
        <v>0</v>
      </c>
      <c r="AF93" s="25"/>
      <c r="AG93">
        <f t="shared" si="5"/>
        <v>1150.1046697920888</v>
      </c>
      <c r="AI93" s="35">
        <f>PXIL!H93</f>
        <v>0</v>
      </c>
      <c r="AJ93" s="35">
        <f>PXIL!N93</f>
        <v>0</v>
      </c>
      <c r="AK93" s="35">
        <f>RTM_IEX!H93</f>
        <v>49.04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0.96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5.1315600000000003</v>
      </c>
      <c r="E94">
        <f>GT_NG!P94</f>
        <v>-2.5000000000000001E-2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0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840.99620963208326</v>
      </c>
      <c r="P94" s="37">
        <v>104.26</v>
      </c>
      <c r="Q94" s="37">
        <v>34.704987725631767</v>
      </c>
      <c r="R94" s="39">
        <v>0</v>
      </c>
      <c r="S94" s="39">
        <v>0</v>
      </c>
      <c r="T94" s="38">
        <f>SUMPRODUCT(LTA!J94:AN94,LTA!J$101:AN$101,LTA!J$103:AN$103)</f>
        <v>86.33</v>
      </c>
      <c r="U94" s="38">
        <f>SUMPRODUCT(LTA!J94:AN94,LTA!J$102:AN$102,LTA!J$103:AN$103)</f>
        <v>76.040000000000006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86.17</v>
      </c>
      <c r="Z94" s="35">
        <f>IEX!N94</f>
        <v>0</v>
      </c>
      <c r="AA94" s="76">
        <f>STOA!H94</f>
        <v>0.48</v>
      </c>
      <c r="AB94" s="76">
        <f>-STOA!N94</f>
        <v>-178.03999999999996</v>
      </c>
      <c r="AC94">
        <f t="shared" si="3"/>
        <v>11.453501147382113</v>
      </c>
      <c r="AD94">
        <f t="shared" si="4"/>
        <v>1099.4142562103327</v>
      </c>
      <c r="AE94">
        <f>'IDT-1'!B94</f>
        <v>0</v>
      </c>
      <c r="AF94" s="25"/>
      <c r="AG94">
        <f t="shared" si="5"/>
        <v>1099.4142562103327</v>
      </c>
      <c r="AI94" s="35">
        <f>PXIL!H94</f>
        <v>0</v>
      </c>
      <c r="AJ94" s="35">
        <f>PXIL!N94</f>
        <v>0</v>
      </c>
      <c r="AK94" s="35">
        <f>RTM_IEX!H94</f>
        <v>53.86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0.96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5.1315600000000003</v>
      </c>
      <c r="E95">
        <f>GT_NG!P95</f>
        <v>-2.5000000000000001E-2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0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831.56153714278685</v>
      </c>
      <c r="P95" s="37">
        <v>104.26</v>
      </c>
      <c r="Q95" s="37">
        <v>34.704987725631767</v>
      </c>
      <c r="R95" s="39">
        <v>0</v>
      </c>
      <c r="S95" s="39">
        <v>0</v>
      </c>
      <c r="T95" s="38">
        <f>SUMPRODUCT(LTA!J95:AN95,LTA!J$101:AN$101,LTA!J$103:AN$103)</f>
        <v>84.67</v>
      </c>
      <c r="U95" s="38">
        <f>SUMPRODUCT(LTA!J95:AN95,LTA!J$102:AN$102,LTA!J$103:AN$103)</f>
        <v>97.24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45.78</v>
      </c>
      <c r="Z95" s="35">
        <f>IEX!N95</f>
        <v>0</v>
      </c>
      <c r="AA95" s="76">
        <f>STOA!H95</f>
        <v>0.43</v>
      </c>
      <c r="AB95" s="76">
        <f>-STOA!N95</f>
        <v>-178.03999999999996</v>
      </c>
      <c r="AC95">
        <f t="shared" si="3"/>
        <v>11.029300701965601</v>
      </c>
      <c r="AD95">
        <f t="shared" si="4"/>
        <v>1045.453784166453</v>
      </c>
      <c r="AE95">
        <f>'IDT-1'!B95</f>
        <v>0</v>
      </c>
      <c r="AF95" s="25"/>
      <c r="AG95">
        <f t="shared" si="5"/>
        <v>1045.453784166453</v>
      </c>
      <c r="AI95" s="35">
        <f>PXIL!H95</f>
        <v>0</v>
      </c>
      <c r="AJ95" s="35">
        <f>PXIL!N95</f>
        <v>0</v>
      </c>
      <c r="AK95" s="35">
        <f>RTM_IEX!H95</f>
        <v>29.81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0.96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5.1315600000000003</v>
      </c>
      <c r="E96">
        <f>GT_NG!P96</f>
        <v>-2.5000000000000001E-2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0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811.85951041982867</v>
      </c>
      <c r="P96" s="37">
        <v>104.26</v>
      </c>
      <c r="Q96" s="37">
        <v>34.704987725631767</v>
      </c>
      <c r="R96" s="39">
        <v>0</v>
      </c>
      <c r="S96" s="39">
        <v>0</v>
      </c>
      <c r="T96" s="38">
        <f>SUMPRODUCT(LTA!J96:AN96,LTA!J$101:AN$101,LTA!J$103:AN$103)</f>
        <v>83.33</v>
      </c>
      <c r="U96" s="38">
        <f>SUMPRODUCT(LTA!J96:AN96,LTA!J$102:AN$102,LTA!J$103:AN$103)</f>
        <v>96.92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21.74</v>
      </c>
      <c r="Z96" s="35">
        <f>IEX!N96</f>
        <v>0</v>
      </c>
      <c r="AA96" s="76">
        <f>STOA!H96</f>
        <v>0.43</v>
      </c>
      <c r="AB96" s="76">
        <f>-STOA!N96</f>
        <v>-178.03999999999996</v>
      </c>
      <c r="AC96">
        <f t="shared" si="3"/>
        <v>10.705194893526528</v>
      </c>
      <c r="AD96">
        <f t="shared" si="4"/>
        <v>1004.225863251934</v>
      </c>
      <c r="AE96">
        <f>'IDT-1'!B96</f>
        <v>0</v>
      </c>
      <c r="AF96" s="25"/>
      <c r="AG96">
        <f t="shared" si="5"/>
        <v>1004.225863251934</v>
      </c>
      <c r="AI96" s="35">
        <f>PXIL!H96</f>
        <v>0</v>
      </c>
      <c r="AJ96" s="35">
        <f>PXIL!N96</f>
        <v>0</v>
      </c>
      <c r="AK96" s="35">
        <f>RTM_IEX!H96</f>
        <v>33.659999999999997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0.96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5.1315600000000003</v>
      </c>
      <c r="E97">
        <f>GT_NG!P97</f>
        <v>-2.5000000000000001E-2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0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771.91304851506675</v>
      </c>
      <c r="P97" s="37">
        <v>104.26</v>
      </c>
      <c r="Q97" s="37">
        <v>34.704987725631767</v>
      </c>
      <c r="R97" s="39">
        <v>0</v>
      </c>
      <c r="S97" s="39">
        <v>0</v>
      </c>
      <c r="T97" s="38">
        <f>SUMPRODUCT(LTA!J97:AN97,LTA!J$101:AN$101,LTA!J$103:AN$103)</f>
        <v>81.33</v>
      </c>
      <c r="U97" s="38">
        <f>SUMPRODUCT(LTA!J97:AN97,LTA!J$102:AN$102,LTA!J$103:AN$103)</f>
        <v>96.43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1.54</v>
      </c>
      <c r="Z97" s="35">
        <f>IEX!N97</f>
        <v>0</v>
      </c>
      <c r="AA97" s="76">
        <f>STOA!H97</f>
        <v>0.43</v>
      </c>
      <c r="AB97" s="76">
        <f>-STOA!N97</f>
        <v>-178.03999999999996</v>
      </c>
      <c r="AC97">
        <f t="shared" si="3"/>
        <v>10.389088490669385</v>
      </c>
      <c r="AD97">
        <f t="shared" si="4"/>
        <v>964.0155077500292</v>
      </c>
      <c r="AE97">
        <f>'IDT-1'!B97</f>
        <v>0</v>
      </c>
      <c r="AF97" s="25"/>
      <c r="AG97">
        <f t="shared" si="5"/>
        <v>964.0155077500292</v>
      </c>
      <c r="AI97" s="35">
        <f>PXIL!H97</f>
        <v>0</v>
      </c>
      <c r="AJ97" s="35">
        <f>PXIL!N97</f>
        <v>0</v>
      </c>
      <c r="AK97" s="35">
        <f>RTM_IEX!H97</f>
        <v>55.77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0.96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5.1315600000000003</v>
      </c>
      <c r="E98">
        <f>GT_NG!P98</f>
        <v>-2.5000000000000001E-2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0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720.89476709151165</v>
      </c>
      <c r="P98" s="37">
        <v>104.26</v>
      </c>
      <c r="Q98" s="37">
        <v>34.704987725631767</v>
      </c>
      <c r="R98" s="39">
        <v>0</v>
      </c>
      <c r="S98" s="39">
        <v>0</v>
      </c>
      <c r="T98" s="38">
        <f>SUMPRODUCT(LTA!J98:AN98,LTA!J$101:AN$101,LTA!J$103:AN$103)</f>
        <v>79.67</v>
      </c>
      <c r="U98" s="38">
        <f>SUMPRODUCT(LTA!J98:AN98,LTA!J$102:AN$102,LTA!J$103:AN$103)</f>
        <v>95.13000000000001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1.54</v>
      </c>
      <c r="Z98" s="35">
        <f>IEX!N98</f>
        <v>0</v>
      </c>
      <c r="AA98" s="76">
        <f>STOA!H98</f>
        <v>0.43</v>
      </c>
      <c r="AB98" s="76">
        <f>-STOA!N98</f>
        <v>-178.03999999999996</v>
      </c>
      <c r="AC98">
        <f t="shared" si="3"/>
        <v>10.058225895565656</v>
      </c>
      <c r="AD98">
        <f t="shared" si="4"/>
        <v>921.92808892157791</v>
      </c>
      <c r="AE98">
        <f>'IDT-1'!B98</f>
        <v>0</v>
      </c>
      <c r="AF98" s="25"/>
      <c r="AG98">
        <f t="shared" si="5"/>
        <v>921.92808892157791</v>
      </c>
      <c r="AI98" s="35">
        <f>PXIL!H98</f>
        <v>0</v>
      </c>
      <c r="AJ98" s="35">
        <f>PXIL!N98</f>
        <v>0</v>
      </c>
      <c r="AK98" s="35">
        <f>RTM_IEX!H98</f>
        <v>67.33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0.96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0.12315743999999983</v>
      </c>
      <c r="E99">
        <f t="shared" si="6"/>
        <v>-5.8974999999999902E-4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19.995435735333036</v>
      </c>
      <c r="P99" s="37">
        <f t="shared" si="6"/>
        <v>2.490794999999999</v>
      </c>
      <c r="Q99" s="37">
        <f t="shared" si="6"/>
        <v>0.77012440148670547</v>
      </c>
      <c r="R99" s="39">
        <f t="shared" si="6"/>
        <v>0.43355751015363514</v>
      </c>
      <c r="S99" s="39">
        <f t="shared" si="6"/>
        <v>0</v>
      </c>
      <c r="T99" s="38">
        <f t="shared" si="6"/>
        <v>4.7537299999999973</v>
      </c>
      <c r="U99" s="38">
        <f t="shared" si="6"/>
        <v>1.6339250000000001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1.6047274999999996</v>
      </c>
      <c r="Z99" s="35">
        <f t="shared" si="6"/>
        <v>0</v>
      </c>
      <c r="AA99" s="76">
        <f t="shared" si="6"/>
        <v>1.3610000000000001E-2</v>
      </c>
      <c r="AB99" s="76">
        <f t="shared" si="6"/>
        <v>-1.2512200000000004</v>
      </c>
      <c r="AC99">
        <f t="shared" si="6"/>
        <v>0.26553757899465913</v>
      </c>
      <c r="AD99">
        <f t="shared" si="6"/>
        <v>31.056467757978712</v>
      </c>
      <c r="AE99">
        <f t="shared" si="6"/>
        <v>6.5079999999999999E-3</v>
      </c>
      <c r="AG99">
        <f t="shared" si="6"/>
        <v>31.062975757978716</v>
      </c>
      <c r="AI99">
        <f t="shared" si="6"/>
        <v>0</v>
      </c>
      <c r="AJ99">
        <f t="shared" si="6"/>
        <v>0</v>
      </c>
      <c r="AK99">
        <f t="shared" si="6"/>
        <v>0.65292749999999977</v>
      </c>
      <c r="AL99">
        <f t="shared" si="6"/>
        <v>-0.10349999999999999</v>
      </c>
      <c r="AM99">
        <f t="shared" si="6"/>
        <v>0</v>
      </c>
      <c r="AN99">
        <f t="shared" si="6"/>
        <v>0</v>
      </c>
      <c r="AO99">
        <f t="shared" si="6"/>
        <v>0.20532500000000023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45637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TWEPL!Q3</f>
        <v>2.8695900000000001</v>
      </c>
      <c r="E3">
        <f>GT_NG!Q3</f>
        <v>-1.1999999999999999E-2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0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550.00686931852624</v>
      </c>
      <c r="P3" s="37">
        <v>32.70000000000001</v>
      </c>
      <c r="Q3" s="37">
        <v>14.582540069686411</v>
      </c>
      <c r="R3" s="39">
        <v>0</v>
      </c>
      <c r="S3" s="39">
        <v>0</v>
      </c>
      <c r="T3" s="38">
        <f>SUMPRODUCT(LTA!J3:AN3,LTA!J$101:AN$101,LTA!J$104:AN$104)</f>
        <v>50</v>
      </c>
      <c r="U3" s="38">
        <f>SUMPRODUCT(LTA!J3:AN3,LTA!J$102:AN$102,LTA!J$104:AN$104)</f>
        <v>7.17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0</v>
      </c>
      <c r="AA3" s="76">
        <f>STOA!I3</f>
        <v>0</v>
      </c>
      <c r="AB3" s="76">
        <f>-STOA!O3</f>
        <v>-174.76</v>
      </c>
      <c r="AC3">
        <f>SUMIF(B3:AB3,"&gt;0")*$AC$2-SUMIF(B3:AB3,"&lt;0")*($AC$2/(1-$AC$2))+SUMIF(AI3:AR3,"&gt;0")*$AC$2-SUMIF(AI3:AR3,"&lt;0")*($AC$2/(1-$AC$2))</f>
        <v>6.5011045141153794</v>
      </c>
      <c r="AD3">
        <f>SUM(B3:AB3,AI3:AV3)-AC3</f>
        <v>476.05589487409725</v>
      </c>
      <c r="AE3">
        <f>'IDT-1'!C3</f>
        <v>-64</v>
      </c>
      <c r="AF3" s="25"/>
      <c r="AG3">
        <f>SUM(AD3:AF3)</f>
        <v>412.05589487409725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2.8695900000000001</v>
      </c>
      <c r="E4">
        <f>GT_NG!Q4</f>
        <v>-1.1999999999999999E-2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0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548.08943159610624</v>
      </c>
      <c r="P4" s="37">
        <v>32.70000000000001</v>
      </c>
      <c r="Q4" s="37">
        <v>14.582540069686411</v>
      </c>
      <c r="R4" s="39">
        <v>0</v>
      </c>
      <c r="S4" s="39">
        <v>0</v>
      </c>
      <c r="T4" s="38">
        <f>SUMPRODUCT(LTA!J4:AN4,LTA!J$101:AN$101,LTA!J$104:AN$104)</f>
        <v>49.67</v>
      </c>
      <c r="U4" s="38">
        <f>SUMPRODUCT(LTA!J4:AN4,LTA!J$102:AN$102,LTA!J$104:AN$104)</f>
        <v>7.17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0</v>
      </c>
      <c r="AA4" s="76">
        <f>STOA!I4</f>
        <v>0</v>
      </c>
      <c r="AB4" s="76">
        <f>-STOA!O4</f>
        <v>-174.76</v>
      </c>
      <c r="AC4">
        <f t="shared" ref="AC4:AC67" si="0">SUMIF(B4:AB4,"&gt;0")*$AC$2-SUMIF(B4:AB4,"&lt;0")*($AC$2/(1-$AC$2))+SUMIF(AI4:AR4,"&gt;0")*$AC$2-SUMIF(AI4:AR4,"&lt;0")*($AC$2/(1-$AC$2))</f>
        <v>6.4835744998805032</v>
      </c>
      <c r="AD4">
        <f t="shared" ref="AD4:AD67" si="1">SUM(B4:AB4,AI4:AV4)-AC4</f>
        <v>473.82598716591207</v>
      </c>
      <c r="AE4">
        <f>'IDT-1'!C4</f>
        <v>-84</v>
      </c>
      <c r="AF4" s="25"/>
      <c r="AG4">
        <f t="shared" ref="AG4:AG67" si="2">SUM(AD4:AF4)</f>
        <v>389.82598716591207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2.8695900000000001</v>
      </c>
      <c r="E5">
        <f>GT_NG!Q5</f>
        <v>-1.1999999999999999E-2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0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551.6046017688742</v>
      </c>
      <c r="P5" s="37">
        <v>32.70000000000001</v>
      </c>
      <c r="Q5" s="37">
        <v>14.582540069686411</v>
      </c>
      <c r="R5" s="39">
        <v>0</v>
      </c>
      <c r="S5" s="39">
        <v>0</v>
      </c>
      <c r="T5" s="38">
        <f>SUMPRODUCT(LTA!J5:AN5,LTA!J$101:AN$101,LTA!J$104:AN$104)</f>
        <v>49.67</v>
      </c>
      <c r="U5" s="38">
        <f>SUMPRODUCT(LTA!J5:AN5,LTA!J$102:AN$102,LTA!J$104:AN$104)</f>
        <v>7.17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0</v>
      </c>
      <c r="AA5" s="76">
        <f>STOA!I5</f>
        <v>0</v>
      </c>
      <c r="AB5" s="76">
        <f>-STOA!O5</f>
        <v>-174.76</v>
      </c>
      <c r="AC5">
        <f t="shared" si="0"/>
        <v>6.510992827228093</v>
      </c>
      <c r="AD5">
        <f t="shared" si="1"/>
        <v>477.31373901133242</v>
      </c>
      <c r="AE5">
        <f>'IDT-1'!C5</f>
        <v>-104</v>
      </c>
      <c r="AF5" s="25"/>
      <c r="AG5">
        <f t="shared" si="2"/>
        <v>373.31373901133242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2.8695900000000001</v>
      </c>
      <c r="E6">
        <f>GT_NG!Q6</f>
        <v>-1.1999999999999999E-2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0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544.5310249572799</v>
      </c>
      <c r="P6" s="37">
        <v>32.70000000000001</v>
      </c>
      <c r="Q6" s="37">
        <v>14.582540069686411</v>
      </c>
      <c r="R6" s="39">
        <v>0</v>
      </c>
      <c r="S6" s="39">
        <v>0</v>
      </c>
      <c r="T6" s="38">
        <f>SUMPRODUCT(LTA!J6:AN6,LTA!J$101:AN$101,LTA!J$104:AN$104)</f>
        <v>49.33</v>
      </c>
      <c r="U6" s="38">
        <f>SUMPRODUCT(LTA!J6:AN6,LTA!J$102:AN$102,LTA!J$104:AN$104)</f>
        <v>7.17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0</v>
      </c>
      <c r="AA6" s="76">
        <f>STOA!I6</f>
        <v>0</v>
      </c>
      <c r="AB6" s="76">
        <f>-STOA!O6</f>
        <v>-174.76</v>
      </c>
      <c r="AC6">
        <f t="shared" si="0"/>
        <v>6.4531669280976578</v>
      </c>
      <c r="AD6">
        <f t="shared" si="1"/>
        <v>469.95798809886867</v>
      </c>
      <c r="AE6">
        <f>'IDT-1'!C6</f>
        <v>-109</v>
      </c>
      <c r="AF6" s="25"/>
      <c r="AG6">
        <f t="shared" si="2"/>
        <v>360.95798809886867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0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2.8695900000000001</v>
      </c>
      <c r="E7">
        <f>GT_NG!Q7</f>
        <v>-1.1999999999999999E-2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0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544.14972785583063</v>
      </c>
      <c r="P7" s="37">
        <v>32.70000000000001</v>
      </c>
      <c r="Q7" s="37">
        <v>14.582540069686411</v>
      </c>
      <c r="R7" s="39">
        <v>0</v>
      </c>
      <c r="S7" s="39">
        <v>0</v>
      </c>
      <c r="T7" s="38">
        <f>SUMPRODUCT(LTA!J7:AN7,LTA!J$101:AN$101,LTA!J$104:AN$104)</f>
        <v>47.33</v>
      </c>
      <c r="U7" s="38">
        <f>SUMPRODUCT(LTA!J7:AN7,LTA!J$102:AN$102,LTA!J$104:AN$104)</f>
        <v>7.17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0</v>
      </c>
      <c r="AA7" s="76">
        <f>STOA!I7</f>
        <v>0</v>
      </c>
      <c r="AB7" s="76">
        <f>-STOA!O7</f>
        <v>-174.76</v>
      </c>
      <c r="AC7">
        <f t="shared" si="0"/>
        <v>6.4345928107063539</v>
      </c>
      <c r="AD7">
        <f t="shared" si="1"/>
        <v>467.59526511481067</v>
      </c>
      <c r="AE7">
        <f>'IDT-1'!C7</f>
        <v>-119</v>
      </c>
      <c r="AF7" s="25"/>
      <c r="AG7">
        <f t="shared" si="2"/>
        <v>348.59526511481067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2.8695900000000001</v>
      </c>
      <c r="E8">
        <f>GT_NG!Q8</f>
        <v>-1.1999999999999999E-2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0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544.16052015785215</v>
      </c>
      <c r="P8" s="37">
        <v>32.70000000000001</v>
      </c>
      <c r="Q8" s="37">
        <v>14.582540069686411</v>
      </c>
      <c r="R8" s="39">
        <v>0</v>
      </c>
      <c r="S8" s="39">
        <v>0</v>
      </c>
      <c r="T8" s="38">
        <f>SUMPRODUCT(LTA!J8:AN8,LTA!J$101:AN$101,LTA!J$104:AN$104)</f>
        <v>46.67</v>
      </c>
      <c r="U8" s="38">
        <f>SUMPRODUCT(LTA!J8:AN8,LTA!J$102:AN$102,LTA!J$104:AN$104)</f>
        <v>7.17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0</v>
      </c>
      <c r="AA8" s="76">
        <f>STOA!I8</f>
        <v>0</v>
      </c>
      <c r="AB8" s="76">
        <f>-STOA!O8</f>
        <v>-174.76</v>
      </c>
      <c r="AC8">
        <f t="shared" si="0"/>
        <v>6.4295289906621207</v>
      </c>
      <c r="AD8">
        <f t="shared" si="1"/>
        <v>466.95112123687636</v>
      </c>
      <c r="AE8">
        <f>'IDT-1'!C8</f>
        <v>-129</v>
      </c>
      <c r="AF8" s="25"/>
      <c r="AG8">
        <f t="shared" si="2"/>
        <v>337.95112123687636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2.8695900000000001</v>
      </c>
      <c r="E9">
        <f>GT_NG!Q9</f>
        <v>-1.1999999999999999E-2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0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540.14423580435448</v>
      </c>
      <c r="P9" s="37">
        <v>32.70000000000001</v>
      </c>
      <c r="Q9" s="37">
        <v>14.582540069686411</v>
      </c>
      <c r="R9" s="39">
        <v>0</v>
      </c>
      <c r="S9" s="39">
        <v>0</v>
      </c>
      <c r="T9" s="38">
        <f>SUMPRODUCT(LTA!J9:AN9,LTA!J$101:AN$101,LTA!J$104:AN$104)</f>
        <v>46.67</v>
      </c>
      <c r="U9" s="38">
        <f>SUMPRODUCT(LTA!J9:AN9,LTA!J$102:AN$102,LTA!J$104:AN$104)</f>
        <v>9.17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0</v>
      </c>
      <c r="AA9" s="76">
        <f>STOA!I9</f>
        <v>0</v>
      </c>
      <c r="AB9" s="76">
        <f>-STOA!O9</f>
        <v>-174.76</v>
      </c>
      <c r="AC9">
        <f t="shared" si="0"/>
        <v>6.4138019727048396</v>
      </c>
      <c r="AD9">
        <f t="shared" si="1"/>
        <v>464.95056390133595</v>
      </c>
      <c r="AE9">
        <f>'IDT-1'!C9</f>
        <v>-134</v>
      </c>
      <c r="AF9" s="25"/>
      <c r="AG9">
        <f t="shared" si="2"/>
        <v>330.95056390133595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0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2.8695900000000001</v>
      </c>
      <c r="E10">
        <f>GT_NG!Q10</f>
        <v>-1.1999999999999999E-2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0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540.15339575832456</v>
      </c>
      <c r="P10" s="37">
        <v>32.70000000000001</v>
      </c>
      <c r="Q10" s="37">
        <v>14.582540069686411</v>
      </c>
      <c r="R10" s="39">
        <v>0</v>
      </c>
      <c r="S10" s="39">
        <v>0</v>
      </c>
      <c r="T10" s="38">
        <f>SUMPRODUCT(LTA!J10:AN10,LTA!J$101:AN$101,LTA!J$104:AN$104)</f>
        <v>45.67</v>
      </c>
      <c r="U10" s="38">
        <f>SUMPRODUCT(LTA!J10:AN10,LTA!J$102:AN$102,LTA!J$104:AN$104)</f>
        <v>9.17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-9</v>
      </c>
      <c r="AA10" s="76">
        <f>STOA!I10</f>
        <v>0</v>
      </c>
      <c r="AB10" s="76">
        <f>-STOA!O10</f>
        <v>-174.76</v>
      </c>
      <c r="AC10">
        <f t="shared" si="0"/>
        <v>6.4768252848892454</v>
      </c>
      <c r="AD10">
        <f t="shared" si="1"/>
        <v>454.89670054312165</v>
      </c>
      <c r="AE10">
        <f>'IDT-1'!C10</f>
        <v>-130</v>
      </c>
      <c r="AF10" s="25"/>
      <c r="AG10">
        <f t="shared" si="2"/>
        <v>324.89670054312165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0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2.8695900000000001</v>
      </c>
      <c r="E11">
        <f>GT_NG!Q11</f>
        <v>-1.1999999999999999E-2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0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549.18048286841326</v>
      </c>
      <c r="P11" s="37">
        <v>32.70000000000001</v>
      </c>
      <c r="Q11" s="37">
        <v>14.582540069686411</v>
      </c>
      <c r="R11" s="39">
        <v>0</v>
      </c>
      <c r="S11" s="39">
        <v>0</v>
      </c>
      <c r="T11" s="38">
        <f>SUMPRODUCT(LTA!J11:AN11,LTA!J$101:AN$101,LTA!J$104:AN$104)</f>
        <v>33.33</v>
      </c>
      <c r="U11" s="38">
        <f>SUMPRODUCT(LTA!J11:AN11,LTA!J$102:AN$102,LTA!J$104:AN$104)</f>
        <v>9.17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-29</v>
      </c>
      <c r="AA11" s="76">
        <f>STOA!I11</f>
        <v>0</v>
      </c>
      <c r="AB11" s="76">
        <f>-STOA!O11</f>
        <v>-174.76</v>
      </c>
      <c r="AC11">
        <f t="shared" si="0"/>
        <v>6.6082109300000234</v>
      </c>
      <c r="AD11">
        <f t="shared" si="1"/>
        <v>431.45240200809963</v>
      </c>
      <c r="AE11">
        <f>'IDT-1'!C11</f>
        <v>-121</v>
      </c>
      <c r="AF11" s="25"/>
      <c r="AG11">
        <f t="shared" si="2"/>
        <v>310.45240200809963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2.8695900000000001</v>
      </c>
      <c r="E12">
        <f>GT_NG!Q12</f>
        <v>-1.1999999999999999E-2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0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549.19048286841326</v>
      </c>
      <c r="P12" s="37">
        <v>32.70000000000001</v>
      </c>
      <c r="Q12" s="37">
        <v>14.582540069686411</v>
      </c>
      <c r="R12" s="39">
        <v>0</v>
      </c>
      <c r="S12" s="39">
        <v>0</v>
      </c>
      <c r="T12" s="38">
        <f>SUMPRODUCT(LTA!J12:AN12,LTA!J$101:AN$101,LTA!J$104:AN$104)</f>
        <v>32.67</v>
      </c>
      <c r="U12" s="38">
        <f>SUMPRODUCT(LTA!J12:AN12,LTA!J$102:AN$102,LTA!J$104:AN$104)</f>
        <v>9.17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-44</v>
      </c>
      <c r="AA12" s="76">
        <f>STOA!I12</f>
        <v>0</v>
      </c>
      <c r="AB12" s="76">
        <f>-STOA!O12</f>
        <v>-174.76</v>
      </c>
      <c r="AC12">
        <f t="shared" si="0"/>
        <v>6.721060704239088</v>
      </c>
      <c r="AD12">
        <f t="shared" si="1"/>
        <v>415.68955223386047</v>
      </c>
      <c r="AE12">
        <f>'IDT-1'!C12</f>
        <v>-111</v>
      </c>
      <c r="AF12" s="25"/>
      <c r="AG12">
        <f t="shared" si="2"/>
        <v>304.68955223386047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2.8695900000000001</v>
      </c>
      <c r="E13">
        <f>GT_NG!Q13</f>
        <v>-1.1999999999999999E-2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0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549.20048286841325</v>
      </c>
      <c r="P13" s="37">
        <v>32.700000000000003</v>
      </c>
      <c r="Q13" s="37">
        <v>14.582540069686411</v>
      </c>
      <c r="R13" s="39">
        <v>0</v>
      </c>
      <c r="S13" s="39">
        <v>0</v>
      </c>
      <c r="T13" s="38">
        <f>SUMPRODUCT(LTA!J13:AN13,LTA!J$101:AN$101,LTA!J$104:AN$104)</f>
        <v>31.67</v>
      </c>
      <c r="U13" s="38">
        <f>SUMPRODUCT(LTA!J13:AN13,LTA!J$102:AN$102,LTA!J$104:AN$104)</f>
        <v>16.670000000000002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-69</v>
      </c>
      <c r="AA13" s="76">
        <f>STOA!I13</f>
        <v>0</v>
      </c>
      <c r="AB13" s="76">
        <f>-STOA!O13</f>
        <v>-174.76</v>
      </c>
      <c r="AC13">
        <f t="shared" si="0"/>
        <v>6.9683716613041957</v>
      </c>
      <c r="AD13">
        <f t="shared" si="1"/>
        <v>396.95224127679535</v>
      </c>
      <c r="AE13">
        <f>'IDT-1'!C13</f>
        <v>-97</v>
      </c>
      <c r="AF13" s="25"/>
      <c r="AG13">
        <f t="shared" si="2"/>
        <v>299.95224127679535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2.8695900000000001</v>
      </c>
      <c r="E14">
        <f>GT_NG!Q14</f>
        <v>-1.1999999999999999E-2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0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549.20145044262404</v>
      </c>
      <c r="P14" s="37">
        <v>32.700000000000003</v>
      </c>
      <c r="Q14" s="37">
        <v>14.582540069686411</v>
      </c>
      <c r="R14" s="39">
        <v>0</v>
      </c>
      <c r="S14" s="39">
        <v>0</v>
      </c>
      <c r="T14" s="38">
        <f>SUMPRODUCT(LTA!J14:AN14,LTA!J$101:AN$101,LTA!J$104:AN$104)</f>
        <v>30</v>
      </c>
      <c r="U14" s="38">
        <f>SUMPRODUCT(LTA!J14:AN14,LTA!J$102:AN$102,LTA!J$104:AN$104)</f>
        <v>16.670000000000002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-74</v>
      </c>
      <c r="AA14" s="76">
        <f>STOA!I14</f>
        <v>0</v>
      </c>
      <c r="AB14" s="76">
        <f>-STOA!O14</f>
        <v>-174.76</v>
      </c>
      <c r="AC14">
        <f t="shared" si="0"/>
        <v>6.9946597997960618</v>
      </c>
      <c r="AD14">
        <f t="shared" si="1"/>
        <v>390.25692071251433</v>
      </c>
      <c r="AE14">
        <f>'IDT-1'!C14</f>
        <v>-95</v>
      </c>
      <c r="AF14" s="25"/>
      <c r="AG14">
        <f t="shared" si="2"/>
        <v>295.25692071251433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2.8695900000000001</v>
      </c>
      <c r="E15">
        <f>GT_NG!Q15</f>
        <v>-1.1999999999999999E-2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0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535.71681790197124</v>
      </c>
      <c r="P15" s="37">
        <v>32.700000000000003</v>
      </c>
      <c r="Q15" s="37">
        <v>14.582540069686411</v>
      </c>
      <c r="R15" s="39">
        <v>0</v>
      </c>
      <c r="S15" s="39">
        <v>0</v>
      </c>
      <c r="T15" s="38">
        <f>SUMPRODUCT(LTA!J15:AN15,LTA!J$101:AN$101,LTA!J$104:AN$104)</f>
        <v>27.33</v>
      </c>
      <c r="U15" s="38">
        <f>SUMPRODUCT(LTA!J15:AN15,LTA!J$102:AN$102,LTA!J$104:AN$104)</f>
        <v>16.5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-74</v>
      </c>
      <c r="AA15" s="76">
        <f>STOA!I15</f>
        <v>0</v>
      </c>
      <c r="AB15" s="76">
        <f>-STOA!O15</f>
        <v>-174.76</v>
      </c>
      <c r="AC15">
        <f t="shared" si="0"/>
        <v>6.8673276659789702</v>
      </c>
      <c r="AD15">
        <f t="shared" si="1"/>
        <v>374.05962030567872</v>
      </c>
      <c r="AE15">
        <f>'IDT-1'!C15</f>
        <v>-90</v>
      </c>
      <c r="AF15" s="25"/>
      <c r="AG15">
        <f t="shared" si="2"/>
        <v>284.05962030567872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2.8695900000000001</v>
      </c>
      <c r="E16">
        <f>GT_NG!Q16</f>
        <v>-1.1999999999999999E-2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0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535.70874480412442</v>
      </c>
      <c r="P16" s="37">
        <v>32.700000000000003</v>
      </c>
      <c r="Q16" s="37">
        <v>14.582540069686411</v>
      </c>
      <c r="R16" s="39">
        <v>0</v>
      </c>
      <c r="S16" s="39">
        <v>0</v>
      </c>
      <c r="T16" s="38">
        <f>SUMPRODUCT(LTA!J16:AN16,LTA!J$101:AN$101,LTA!J$104:AN$104)</f>
        <v>25.67</v>
      </c>
      <c r="U16" s="38">
        <f>SUMPRODUCT(LTA!J16:AN16,LTA!J$102:AN$102,LTA!J$104:AN$104)</f>
        <v>16.329999999999998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-74</v>
      </c>
      <c r="AA16" s="76">
        <f>STOA!I16</f>
        <v>0</v>
      </c>
      <c r="AB16" s="76">
        <f>-STOA!O16</f>
        <v>-174.76</v>
      </c>
      <c r="AC16">
        <f t="shared" si="0"/>
        <v>6.8529906958157651</v>
      </c>
      <c r="AD16">
        <f t="shared" si="1"/>
        <v>372.23588417799505</v>
      </c>
      <c r="AE16">
        <f>'IDT-1'!C16</f>
        <v>-90</v>
      </c>
      <c r="AF16" s="25"/>
      <c r="AG16">
        <f t="shared" si="2"/>
        <v>282.23588417799505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2.8695900000000001</v>
      </c>
      <c r="E17">
        <f>GT_NG!Q17</f>
        <v>-1.1999999999999999E-2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0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537.12651790197128</v>
      </c>
      <c r="P17" s="37">
        <v>32.700000000000003</v>
      </c>
      <c r="Q17" s="37">
        <v>14.582540069686411</v>
      </c>
      <c r="R17" s="39">
        <v>0</v>
      </c>
      <c r="S17" s="39">
        <v>0</v>
      </c>
      <c r="T17" s="38">
        <f>SUMPRODUCT(LTA!J17:AN17,LTA!J$101:AN$101,LTA!J$104:AN$104)</f>
        <v>25.33</v>
      </c>
      <c r="U17" s="38">
        <f>SUMPRODUCT(LTA!J17:AN17,LTA!J$102:AN$102,LTA!J$104:AN$104)</f>
        <v>16.329999999999998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-79</v>
      </c>
      <c r="AA17" s="76">
        <f>STOA!I17</f>
        <v>0</v>
      </c>
      <c r="AB17" s="76">
        <f>-STOA!O17</f>
        <v>-174.76</v>
      </c>
      <c r="AC17">
        <f t="shared" si="0"/>
        <v>6.9007039173919926</v>
      </c>
      <c r="AD17">
        <f t="shared" si="1"/>
        <v>368.26594405426579</v>
      </c>
      <c r="AE17">
        <f>'IDT-1'!C17</f>
        <v>-88</v>
      </c>
      <c r="AF17" s="25"/>
      <c r="AG17">
        <f t="shared" si="2"/>
        <v>280.26594405426579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2.8695900000000001</v>
      </c>
      <c r="E18">
        <f>GT_NG!Q18</f>
        <v>-1.1999999999999999E-2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0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537.11749026926782</v>
      </c>
      <c r="P18" s="37">
        <v>32.700000000000003</v>
      </c>
      <c r="Q18" s="37">
        <v>14.582540069686411</v>
      </c>
      <c r="R18" s="39">
        <v>0</v>
      </c>
      <c r="S18" s="39">
        <v>0</v>
      </c>
      <c r="T18" s="38">
        <f>SUMPRODUCT(LTA!J18:AN18,LTA!J$101:AN$101,LTA!J$104:AN$104)</f>
        <v>25</v>
      </c>
      <c r="U18" s="38">
        <f>SUMPRODUCT(LTA!J18:AN18,LTA!J$102:AN$102,LTA!J$104:AN$104)</f>
        <v>16.170000000000002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-79</v>
      </c>
      <c r="AA18" s="76">
        <f>STOA!I18</f>
        <v>0</v>
      </c>
      <c r="AB18" s="76">
        <f>-STOA!O18</f>
        <v>-174.76</v>
      </c>
      <c r="AC18">
        <f t="shared" si="0"/>
        <v>6.8968115018569049</v>
      </c>
      <c r="AD18">
        <f t="shared" si="1"/>
        <v>367.77080883709726</v>
      </c>
      <c r="AE18">
        <f>'IDT-1'!C18</f>
        <v>-88</v>
      </c>
      <c r="AF18" s="25"/>
      <c r="AG18">
        <f t="shared" si="2"/>
        <v>279.77080883709726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2.8695900000000001</v>
      </c>
      <c r="E19">
        <f>GT_NG!Q19</f>
        <v>-1.1999999999999999E-2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0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536.71634468901777</v>
      </c>
      <c r="P19" s="37">
        <v>32.70000000000001</v>
      </c>
      <c r="Q19" s="37">
        <v>14.582540069686411</v>
      </c>
      <c r="R19" s="39">
        <v>0</v>
      </c>
      <c r="S19" s="39">
        <v>0</v>
      </c>
      <c r="T19" s="38">
        <f>SUMPRODUCT(LTA!J19:AN19,LTA!J$101:AN$101,LTA!J$104:AN$104)</f>
        <v>28.33</v>
      </c>
      <c r="U19" s="38">
        <f>SUMPRODUCT(LTA!J19:AN19,LTA!J$102:AN$102,LTA!J$104:AN$104)</f>
        <v>13.33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-64</v>
      </c>
      <c r="AA19" s="76">
        <f>STOA!I19</f>
        <v>0</v>
      </c>
      <c r="AB19" s="76">
        <f>-STOA!O19</f>
        <v>-174.76</v>
      </c>
      <c r="AC19">
        <f t="shared" si="0"/>
        <v>6.7795847920918906</v>
      </c>
      <c r="AD19">
        <f t="shared" si="1"/>
        <v>382.97688996661236</v>
      </c>
      <c r="AE19">
        <f>'IDT-1'!C19</f>
        <v>-94</v>
      </c>
      <c r="AF19" s="25"/>
      <c r="AG19">
        <f t="shared" si="2"/>
        <v>288.97688996661236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2.8695900000000001</v>
      </c>
      <c r="E20">
        <f>GT_NG!Q20</f>
        <v>-1.1999999999999999E-2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0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535.28997699103934</v>
      </c>
      <c r="P20" s="37">
        <v>32.70000000000001</v>
      </c>
      <c r="Q20" s="37">
        <v>14.582540069686411</v>
      </c>
      <c r="R20" s="39">
        <v>0</v>
      </c>
      <c r="S20" s="39">
        <v>0</v>
      </c>
      <c r="T20" s="38">
        <f>SUMPRODUCT(LTA!J20:AN20,LTA!J$101:AN$101,LTA!J$104:AN$104)</f>
        <v>28.33</v>
      </c>
      <c r="U20" s="38">
        <f>SUMPRODUCT(LTA!J20:AN20,LTA!J$102:AN$102,LTA!J$104:AN$104)</f>
        <v>13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-54</v>
      </c>
      <c r="AA20" s="76">
        <f>STOA!I20</f>
        <v>0</v>
      </c>
      <c r="AB20" s="76">
        <f>-STOA!O20</f>
        <v>-174.76</v>
      </c>
      <c r="AC20">
        <f t="shared" si="0"/>
        <v>6.6872719412216153</v>
      </c>
      <c r="AD20">
        <f t="shared" si="1"/>
        <v>391.31283511950414</v>
      </c>
      <c r="AE20">
        <f>'IDT-1'!C20</f>
        <v>-101</v>
      </c>
      <c r="AF20" s="25"/>
      <c r="AG20">
        <f t="shared" si="2"/>
        <v>290.31283511950414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2.8695900000000001</v>
      </c>
      <c r="E21">
        <f>GT_NG!Q21</f>
        <v>-1.1999999999999999E-2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0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541.15585860206124</v>
      </c>
      <c r="P21" s="37">
        <v>32.70000000000001</v>
      </c>
      <c r="Q21" s="37">
        <v>11.539999999999997</v>
      </c>
      <c r="R21" s="39">
        <v>0</v>
      </c>
      <c r="S21" s="39">
        <v>0</v>
      </c>
      <c r="T21" s="38">
        <f>SUMPRODUCT(LTA!J21:AN21,LTA!J$101:AN$101,LTA!J$104:AN$104)</f>
        <v>28.67</v>
      </c>
      <c r="U21" s="38">
        <f>SUMPRODUCT(LTA!J21:AN21,LTA!J$102:AN$102,LTA!J$104:AN$104)</f>
        <v>12.67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-29</v>
      </c>
      <c r="AA21" s="76">
        <f>STOA!I21</f>
        <v>0</v>
      </c>
      <c r="AB21" s="76">
        <f>-STOA!O21</f>
        <v>-174.76</v>
      </c>
      <c r="AC21">
        <f t="shared" si="0"/>
        <v>6.5835909127223617</v>
      </c>
      <c r="AD21">
        <f t="shared" si="1"/>
        <v>410.2498576893388</v>
      </c>
      <c r="AE21">
        <f>'IDT-1'!C21</f>
        <v>-114</v>
      </c>
      <c r="AF21" s="25"/>
      <c r="AG21">
        <f t="shared" si="2"/>
        <v>296.2498576893388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-9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2.8695900000000001</v>
      </c>
      <c r="E22">
        <f>GT_NG!Q22</f>
        <v>-1.1999999999999999E-2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0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540.94514923276779</v>
      </c>
      <c r="P22" s="37">
        <v>32.70000000000001</v>
      </c>
      <c r="Q22" s="37">
        <v>11.539999999999997</v>
      </c>
      <c r="R22" s="39">
        <v>0</v>
      </c>
      <c r="S22" s="39">
        <v>0</v>
      </c>
      <c r="T22" s="38">
        <f>SUMPRODUCT(LTA!J22:AN22,LTA!J$101:AN$101,LTA!J$104:AN$104)</f>
        <v>29</v>
      </c>
      <c r="U22" s="38">
        <f>SUMPRODUCT(LTA!J22:AN22,LTA!J$102:AN$102,LTA!J$104:AN$104)</f>
        <v>12.17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-4</v>
      </c>
      <c r="AA22" s="76">
        <f>STOA!I22</f>
        <v>0</v>
      </c>
      <c r="AB22" s="76">
        <f>-STOA!O22</f>
        <v>-174.76</v>
      </c>
      <c r="AC22">
        <f t="shared" si="0"/>
        <v>6.3605044677289522</v>
      </c>
      <c r="AD22">
        <f t="shared" si="1"/>
        <v>438.09223476503877</v>
      </c>
      <c r="AE22">
        <f>'IDT-1'!C22</f>
        <v>-132</v>
      </c>
      <c r="AF22" s="25"/>
      <c r="AG22">
        <f t="shared" si="2"/>
        <v>306.09223476503877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-6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2.8695900000000001</v>
      </c>
      <c r="E23">
        <f>GT_NG!Q23</f>
        <v>-1.1999999999999999E-2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0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552.64669871787157</v>
      </c>
      <c r="P23" s="37">
        <v>50.010000000000005</v>
      </c>
      <c r="Q23" s="37">
        <v>11.539999999999997</v>
      </c>
      <c r="R23" s="39">
        <v>0</v>
      </c>
      <c r="S23" s="39">
        <v>0</v>
      </c>
      <c r="T23" s="38">
        <f>SUMPRODUCT(LTA!J23:AN23,LTA!J$101:AN$101,LTA!J$104:AN$104)</f>
        <v>29.33</v>
      </c>
      <c r="U23" s="38">
        <f>SUMPRODUCT(LTA!J23:AN23,LTA!J$102:AN$102,LTA!J$104:AN$104)</f>
        <v>9.17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-5</v>
      </c>
      <c r="AA23" s="76">
        <f>STOA!I23</f>
        <v>0</v>
      </c>
      <c r="AB23" s="76">
        <f>-STOA!O23</f>
        <v>-174.76</v>
      </c>
      <c r="AC23">
        <f t="shared" si="0"/>
        <v>6.6288590999735959</v>
      </c>
      <c r="AD23">
        <f t="shared" si="1"/>
        <v>456.16542961789787</v>
      </c>
      <c r="AE23">
        <f>'IDT-1'!C23</f>
        <v>-120</v>
      </c>
      <c r="AF23" s="25"/>
      <c r="AG23">
        <f t="shared" si="2"/>
        <v>336.16542961789787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-13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2.8695900000000001</v>
      </c>
      <c r="E24">
        <f>GT_NG!Q24</f>
        <v>-1.1999999999999999E-2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0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552.74605737469926</v>
      </c>
      <c r="P24" s="37">
        <v>55.78</v>
      </c>
      <c r="Q24" s="37">
        <v>11.539999999999997</v>
      </c>
      <c r="R24" s="39">
        <v>0</v>
      </c>
      <c r="S24" s="39">
        <v>0</v>
      </c>
      <c r="T24" s="38">
        <f>SUMPRODUCT(LTA!J24:AN24,LTA!J$101:AN$101,LTA!J$104:AN$104)</f>
        <v>29.33</v>
      </c>
      <c r="U24" s="38">
        <f>SUMPRODUCT(LTA!J24:AN24,LTA!J$102:AN$102,LTA!J$104:AN$104)</f>
        <v>8.83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0</v>
      </c>
      <c r="AA24" s="76">
        <f>STOA!I24</f>
        <v>0</v>
      </c>
      <c r="AB24" s="76">
        <f>-STOA!O24</f>
        <v>-174.76</v>
      </c>
      <c r="AC24">
        <f t="shared" si="0"/>
        <v>6.6562654609316443</v>
      </c>
      <c r="AD24">
        <f t="shared" si="1"/>
        <v>463.6673819137676</v>
      </c>
      <c r="AE24">
        <f>'IDT-1'!C24</f>
        <v>-95</v>
      </c>
      <c r="AF24" s="25"/>
      <c r="AG24">
        <f t="shared" si="2"/>
        <v>368.6673819137676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-16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2.8695900000000001</v>
      </c>
      <c r="E25">
        <f>GT_NG!Q25</f>
        <v>-1.1999999999999999E-2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0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561.3338347758629</v>
      </c>
      <c r="P25" s="37">
        <v>68.200000000000017</v>
      </c>
      <c r="Q25" s="37">
        <v>11.54</v>
      </c>
      <c r="R25" s="39">
        <v>0</v>
      </c>
      <c r="S25" s="39">
        <v>0</v>
      </c>
      <c r="T25" s="38">
        <f>SUMPRODUCT(LTA!J25:AN25,LTA!J$101:AN$101,LTA!J$104:AN$104)</f>
        <v>28.67</v>
      </c>
      <c r="U25" s="38">
        <f>SUMPRODUCT(LTA!J25:AN25,LTA!J$102:AN$102,LTA!J$104:AN$104)</f>
        <v>8.5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0</v>
      </c>
      <c r="AA25" s="76">
        <f>STOA!I25</f>
        <v>0</v>
      </c>
      <c r="AB25" s="76">
        <f>-STOA!O25</f>
        <v>-174.76</v>
      </c>
      <c r="AC25">
        <f t="shared" si="0"/>
        <v>6.9146012623345765</v>
      </c>
      <c r="AD25">
        <f t="shared" si="1"/>
        <v>470.42682351352823</v>
      </c>
      <c r="AE25">
        <f>'IDT-1'!C25</f>
        <v>-65</v>
      </c>
      <c r="AF25" s="25"/>
      <c r="AG25">
        <f t="shared" si="2"/>
        <v>405.42682351352823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-29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2.8695900000000001</v>
      </c>
      <c r="E26">
        <f>GT_NG!Q26</f>
        <v>-1.1999999999999999E-2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0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566.02178891265385</v>
      </c>
      <c r="P26" s="37">
        <v>68.200000000000017</v>
      </c>
      <c r="Q26" s="37">
        <v>11.54</v>
      </c>
      <c r="R26" s="39">
        <v>0</v>
      </c>
      <c r="S26" s="39">
        <v>0</v>
      </c>
      <c r="T26" s="38">
        <f>SUMPRODUCT(LTA!J26:AN26,LTA!J$101:AN$101,LTA!J$104:AN$104)</f>
        <v>27.67</v>
      </c>
      <c r="U26" s="38">
        <f>SUMPRODUCT(LTA!J26:AN26,LTA!J$102:AN$102,LTA!J$104:AN$104)</f>
        <v>8.17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0</v>
      </c>
      <c r="AA26" s="76">
        <f>STOA!I26</f>
        <v>0</v>
      </c>
      <c r="AB26" s="76">
        <f>-STOA!O26</f>
        <v>-174.76</v>
      </c>
      <c r="AC26">
        <f t="shared" si="0"/>
        <v>6.9329319863189411</v>
      </c>
      <c r="AD26">
        <f t="shared" si="1"/>
        <v>474.76644692633482</v>
      </c>
      <c r="AE26">
        <f>'IDT-1'!C26</f>
        <v>-20</v>
      </c>
      <c r="AF26" s="25"/>
      <c r="AG26">
        <f t="shared" si="2"/>
        <v>454.76644692633482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-28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2.8695900000000001</v>
      </c>
      <c r="E27">
        <f>GT_NG!Q27</f>
        <v>-1.1999999999999999E-2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0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600.68735271478579</v>
      </c>
      <c r="P27" s="37">
        <v>68.200000000000017</v>
      </c>
      <c r="Q27" s="37">
        <v>11.54</v>
      </c>
      <c r="R27" s="39">
        <v>0.24263736263736266</v>
      </c>
      <c r="S27" s="39">
        <v>0</v>
      </c>
      <c r="T27" s="38">
        <f>SUMPRODUCT(LTA!J27:AN27,LTA!J$101:AN$101,LTA!J$104:AN$104)</f>
        <v>26.67</v>
      </c>
      <c r="U27" s="38">
        <f>SUMPRODUCT(LTA!J27:AN27,LTA!J$102:AN$102,LTA!J$104:AN$104)</f>
        <v>12.5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0</v>
      </c>
      <c r="AA27" s="76">
        <f>STOA!I27</f>
        <v>0</v>
      </c>
      <c r="AB27" s="76">
        <f>-STOA!O27</f>
        <v>-144.26</v>
      </c>
      <c r="AC27">
        <f t="shared" si="0"/>
        <v>6.8341933821326242</v>
      </c>
      <c r="AD27">
        <f t="shared" si="1"/>
        <v>563.6033866952904</v>
      </c>
      <c r="AE27">
        <f>'IDT-1'!C27</f>
        <v>-28</v>
      </c>
      <c r="AF27" s="25"/>
      <c r="AG27">
        <f t="shared" si="2"/>
        <v>535.6033866952904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-8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2.8695900000000001</v>
      </c>
      <c r="E28">
        <f>GT_NG!Q28</f>
        <v>-1.1999999999999999E-2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0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648.20567085165885</v>
      </c>
      <c r="P28" s="37">
        <v>68.200000000000017</v>
      </c>
      <c r="Q28" s="37">
        <v>22.032539774037353</v>
      </c>
      <c r="R28" s="39">
        <v>1.5226527050610821</v>
      </c>
      <c r="S28" s="39">
        <v>0</v>
      </c>
      <c r="T28" s="38">
        <f>SUMPRODUCT(LTA!J28:AN28,LTA!J$101:AN$101,LTA!J$104:AN$104)</f>
        <v>26</v>
      </c>
      <c r="U28" s="38">
        <f>SUMPRODUCT(LTA!J28:AN28,LTA!J$102:AN$102,LTA!J$104:AN$104)</f>
        <v>12.17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-2</v>
      </c>
      <c r="AA28" s="76">
        <f>STOA!I28</f>
        <v>0</v>
      </c>
      <c r="AB28" s="76">
        <f>-STOA!O28</f>
        <v>-144.26</v>
      </c>
      <c r="AC28">
        <f t="shared" si="0"/>
        <v>7.3203074666390471</v>
      </c>
      <c r="AD28">
        <f t="shared" si="1"/>
        <v>617.40814586411818</v>
      </c>
      <c r="AE28">
        <f>'IDT-1'!C28</f>
        <v>0</v>
      </c>
      <c r="AF28" s="25"/>
      <c r="AG28">
        <f t="shared" si="2"/>
        <v>617.40814586411818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-10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2.8695900000000001</v>
      </c>
      <c r="E29">
        <f>GT_NG!Q29</f>
        <v>-1.1999999999999999E-2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0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717.70397826258693</v>
      </c>
      <c r="P29" s="37">
        <v>68.200000000000017</v>
      </c>
      <c r="Q29" s="37">
        <v>22.032539774037353</v>
      </c>
      <c r="R29" s="39">
        <v>4.037342105263158</v>
      </c>
      <c r="S29" s="39">
        <v>0</v>
      </c>
      <c r="T29" s="38">
        <f>SUMPRODUCT(LTA!J29:AN29,LTA!J$101:AN$101,LTA!J$104:AN$104)</f>
        <v>34.82</v>
      </c>
      <c r="U29" s="38">
        <f>SUMPRODUCT(LTA!J29:AN29,LTA!J$102:AN$102,LTA!J$104:AN$104)</f>
        <v>12.33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0</v>
      </c>
      <c r="AA29" s="76">
        <f>STOA!I29</f>
        <v>0</v>
      </c>
      <c r="AB29" s="76">
        <f>-STOA!O29</f>
        <v>-144.26</v>
      </c>
      <c r="AC29">
        <f t="shared" si="0"/>
        <v>8.1957537085265972</v>
      </c>
      <c r="AD29">
        <f t="shared" si="1"/>
        <v>666.52569643336096</v>
      </c>
      <c r="AE29">
        <f>'IDT-1'!C29</f>
        <v>0</v>
      </c>
      <c r="AF29" s="25"/>
      <c r="AG29">
        <f t="shared" si="2"/>
        <v>666.52569643336096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-43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2.8695900000000001</v>
      </c>
      <c r="E30">
        <f>GT_NG!Q30</f>
        <v>-1.1999999999999999E-2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0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786.41117734820432</v>
      </c>
      <c r="P30" s="37">
        <v>68.200000000000017</v>
      </c>
      <c r="Q30" s="37">
        <v>22.032539774037353</v>
      </c>
      <c r="R30" s="39">
        <v>8.8299999999999983</v>
      </c>
      <c r="S30" s="39">
        <v>0</v>
      </c>
      <c r="T30" s="38">
        <f>SUMPRODUCT(LTA!J30:AN30,LTA!J$101:AN$101,LTA!J$104:AN$104)</f>
        <v>35.35</v>
      </c>
      <c r="U30" s="38">
        <f>SUMPRODUCT(LTA!J30:AN30,LTA!J$102:AN$102,LTA!J$104:AN$104)</f>
        <v>12.5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0</v>
      </c>
      <c r="AA30" s="76">
        <f>STOA!I30</f>
        <v>0</v>
      </c>
      <c r="AB30" s="76">
        <f>-STOA!O30</f>
        <v>-144.26</v>
      </c>
      <c r="AC30">
        <f t="shared" si="0"/>
        <v>8.9789068683210722</v>
      </c>
      <c r="AD30">
        <f t="shared" si="1"/>
        <v>713.94240025392071</v>
      </c>
      <c r="AE30">
        <f>'IDT-1'!C30</f>
        <v>0</v>
      </c>
      <c r="AF30" s="25"/>
      <c r="AG30">
        <f t="shared" si="2"/>
        <v>713.94240025392071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-69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2.8695900000000001</v>
      </c>
      <c r="E31">
        <f>GT_NG!Q31</f>
        <v>-1.1999999999999999E-2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0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815.1644541125105</v>
      </c>
      <c r="P31" s="37">
        <v>68.200000000000017</v>
      </c>
      <c r="Q31" s="37">
        <v>22.032539774037353</v>
      </c>
      <c r="R31" s="39">
        <v>15.640000000000002</v>
      </c>
      <c r="S31" s="39">
        <v>0</v>
      </c>
      <c r="T31" s="38">
        <f>SUMPRODUCT(LTA!J31:AN31,LTA!J$101:AN$101,LTA!J$104:AN$104)</f>
        <v>35.440000000000005</v>
      </c>
      <c r="U31" s="38">
        <f>SUMPRODUCT(LTA!J31:AN31,LTA!J$102:AN$102,LTA!J$104:AN$104)</f>
        <v>12.83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0</v>
      </c>
      <c r="AA31" s="76">
        <f>STOA!I31</f>
        <v>0</v>
      </c>
      <c r="AB31" s="76">
        <f>-STOA!O31</f>
        <v>-144.26</v>
      </c>
      <c r="AC31">
        <f t="shared" si="0"/>
        <v>9.2281311539522424</v>
      </c>
      <c r="AD31">
        <f t="shared" si="1"/>
        <v>753.67645273259564</v>
      </c>
      <c r="AE31">
        <f>'IDT-1'!C31</f>
        <v>0</v>
      </c>
      <c r="AF31" s="25"/>
      <c r="AG31">
        <f t="shared" si="2"/>
        <v>753.67645273259564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-65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2.8695900000000001</v>
      </c>
      <c r="E32">
        <f>GT_NG!Q32</f>
        <v>-1.1999999999999999E-2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0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828.70461403052934</v>
      </c>
      <c r="P32" s="37">
        <v>68.200000000000017</v>
      </c>
      <c r="Q32" s="37">
        <v>22.032539774037353</v>
      </c>
      <c r="R32" s="39">
        <v>22.5</v>
      </c>
      <c r="S32" s="39">
        <v>0</v>
      </c>
      <c r="T32" s="38">
        <f>SUMPRODUCT(LTA!J32:AN32,LTA!J$101:AN$101,LTA!J$104:AN$104)</f>
        <v>38.94</v>
      </c>
      <c r="U32" s="38">
        <f>SUMPRODUCT(LTA!J32:AN32,LTA!J$102:AN$102,LTA!J$104:AN$104)</f>
        <v>12.83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0</v>
      </c>
      <c r="AA32" s="76">
        <f>STOA!I32</f>
        <v>0</v>
      </c>
      <c r="AB32" s="76">
        <f>-STOA!O32</f>
        <v>-144.26</v>
      </c>
      <c r="AC32">
        <f t="shared" si="0"/>
        <v>9.3988297647475818</v>
      </c>
      <c r="AD32">
        <f t="shared" si="1"/>
        <v>779.40591403981921</v>
      </c>
      <c r="AE32">
        <f>'IDT-1'!C32</f>
        <v>0</v>
      </c>
      <c r="AF32" s="25"/>
      <c r="AG32">
        <f t="shared" si="2"/>
        <v>779.40591403981921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-63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2.8695900000000001</v>
      </c>
      <c r="E33">
        <f>GT_NG!Q33</f>
        <v>-1.1999999999999999E-2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0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811.91701823160383</v>
      </c>
      <c r="P33" s="37">
        <v>68.200000000000017</v>
      </c>
      <c r="Q33" s="37">
        <v>22.032539774037353</v>
      </c>
      <c r="R33" s="39">
        <v>22.5</v>
      </c>
      <c r="S33" s="39">
        <v>0</v>
      </c>
      <c r="T33" s="38">
        <f>SUMPRODUCT(LTA!J33:AN33,LTA!J$101:AN$101,LTA!J$104:AN$104)</f>
        <v>44.8</v>
      </c>
      <c r="U33" s="38">
        <f>SUMPRODUCT(LTA!J33:AN33,LTA!J$102:AN$102,LTA!J$104:AN$104)</f>
        <v>13.17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0</v>
      </c>
      <c r="AA33" s="76">
        <f>STOA!I33</f>
        <v>0</v>
      </c>
      <c r="AB33" s="76">
        <f>-STOA!O33</f>
        <v>-144.26</v>
      </c>
      <c r="AC33">
        <f t="shared" si="0"/>
        <v>9.1275748787334585</v>
      </c>
      <c r="AD33">
        <f t="shared" si="1"/>
        <v>793.08957312690768</v>
      </c>
      <c r="AE33">
        <f>'IDT-1'!C33</f>
        <v>0</v>
      </c>
      <c r="AF33" s="25"/>
      <c r="AG33">
        <f t="shared" si="2"/>
        <v>793.08957312690768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-39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2.8695900000000001</v>
      </c>
      <c r="E34">
        <f>GT_NG!Q34</f>
        <v>-1.1999999999999999E-2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0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801.57248795771829</v>
      </c>
      <c r="P34" s="37">
        <v>68.200000000000017</v>
      </c>
      <c r="Q34" s="37">
        <v>22.032539774037353</v>
      </c>
      <c r="R34" s="39">
        <v>23.5</v>
      </c>
      <c r="S34" s="39">
        <v>0</v>
      </c>
      <c r="T34" s="38">
        <f>SUMPRODUCT(LTA!J34:AN34,LTA!J$101:AN$101,LTA!J$104:AN$104)</f>
        <v>51.22</v>
      </c>
      <c r="U34" s="38">
        <f>SUMPRODUCT(LTA!J34:AN34,LTA!J$102:AN$102,LTA!J$104:AN$104)</f>
        <v>13.33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0</v>
      </c>
      <c r="AA34" s="76">
        <f>STOA!I34</f>
        <v>0</v>
      </c>
      <c r="AB34" s="76">
        <f>-STOA!O34</f>
        <v>-144.26</v>
      </c>
      <c r="AC34">
        <f t="shared" si="0"/>
        <v>9.1217341791623596</v>
      </c>
      <c r="AD34">
        <f t="shared" si="1"/>
        <v>788.33088355259338</v>
      </c>
      <c r="AE34">
        <f>'IDT-1'!C34</f>
        <v>0</v>
      </c>
      <c r="AF34" s="25"/>
      <c r="AG34">
        <f t="shared" si="2"/>
        <v>788.33088355259338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-41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2.8695900000000001</v>
      </c>
      <c r="E35">
        <f>GT_NG!Q35</f>
        <v>-1.1999999999999999E-2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0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772.9278712988704</v>
      </c>
      <c r="P35" s="37">
        <v>68.200000000000017</v>
      </c>
      <c r="Q35" s="37">
        <v>22.032539774037353</v>
      </c>
      <c r="R35" s="39">
        <v>23.499999999999996</v>
      </c>
      <c r="S35" s="39">
        <v>0</v>
      </c>
      <c r="T35" s="38">
        <f>SUMPRODUCT(LTA!J35:AN35,LTA!J$101:AN$101,LTA!J$104:AN$104)</f>
        <v>73.67</v>
      </c>
      <c r="U35" s="38">
        <f>SUMPRODUCT(LTA!J35:AN35,LTA!J$102:AN$102,LTA!J$104:AN$104)</f>
        <v>13.33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0</v>
      </c>
      <c r="AA35" s="76">
        <f>STOA!I35</f>
        <v>0</v>
      </c>
      <c r="AB35" s="76">
        <f>-STOA!O35</f>
        <v>-144.26</v>
      </c>
      <c r="AC35">
        <f t="shared" si="0"/>
        <v>8.9948029863973034</v>
      </c>
      <c r="AD35">
        <f t="shared" si="1"/>
        <v>792.26319808651044</v>
      </c>
      <c r="AE35">
        <f>'IDT-1'!C35</f>
        <v>0</v>
      </c>
      <c r="AF35" s="25"/>
      <c r="AG35">
        <f t="shared" si="2"/>
        <v>792.26319808651044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-31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2.8695900000000001</v>
      </c>
      <c r="E36">
        <f>GT_NG!Q36</f>
        <v>-1.1999999999999999E-2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0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751.71993285738517</v>
      </c>
      <c r="P36" s="37">
        <v>68.200000000000017</v>
      </c>
      <c r="Q36" s="37">
        <v>22.032539774037353</v>
      </c>
      <c r="R36" s="39">
        <v>23.499999999999996</v>
      </c>
      <c r="S36" s="39">
        <v>0</v>
      </c>
      <c r="T36" s="38">
        <f>SUMPRODUCT(LTA!J36:AN36,LTA!J$101:AN$101,LTA!J$104:AN$104)</f>
        <v>91.12</v>
      </c>
      <c r="U36" s="38">
        <f>SUMPRODUCT(LTA!J36:AN36,LTA!J$102:AN$102,LTA!J$104:AN$104)</f>
        <v>13.33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0</v>
      </c>
      <c r="AA36" s="76">
        <f>STOA!I36</f>
        <v>0</v>
      </c>
      <c r="AB36" s="76">
        <f>-STOA!O36</f>
        <v>-144.26</v>
      </c>
      <c r="AC36">
        <f t="shared" si="0"/>
        <v>8.9340457934233033</v>
      </c>
      <c r="AD36">
        <f t="shared" si="1"/>
        <v>792.56601683799931</v>
      </c>
      <c r="AE36">
        <f>'IDT-1'!C36</f>
        <v>0</v>
      </c>
      <c r="AF36" s="25"/>
      <c r="AG36">
        <f t="shared" si="2"/>
        <v>792.56601683799931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-27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2.8695900000000001</v>
      </c>
      <c r="E37">
        <f>GT_NG!Q37</f>
        <v>-1.1999999999999999E-2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0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744.16358810361885</v>
      </c>
      <c r="P37" s="37">
        <v>68.200000000000017</v>
      </c>
      <c r="Q37" s="37">
        <v>22.032539774037353</v>
      </c>
      <c r="R37" s="39">
        <v>23.499999999999996</v>
      </c>
      <c r="S37" s="39">
        <v>0</v>
      </c>
      <c r="T37" s="38">
        <f>SUMPRODUCT(LTA!J37:AN37,LTA!J$101:AN$101,LTA!J$104:AN$104)</f>
        <v>113.45</v>
      </c>
      <c r="U37" s="38">
        <f>SUMPRODUCT(LTA!J37:AN37,LTA!J$102:AN$102,LTA!J$104:AN$104)</f>
        <v>12.83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0</v>
      </c>
      <c r="AA37" s="76">
        <f>STOA!I37</f>
        <v>0</v>
      </c>
      <c r="AB37" s="76">
        <f>-STOA!O37</f>
        <v>-144.26</v>
      </c>
      <c r="AC37">
        <f t="shared" si="0"/>
        <v>9.0925482140395513</v>
      </c>
      <c r="AD37">
        <f t="shared" si="1"/>
        <v>800.68116966361674</v>
      </c>
      <c r="AE37">
        <f>'IDT-1'!C37</f>
        <v>0</v>
      </c>
      <c r="AF37" s="25"/>
      <c r="AG37">
        <f t="shared" si="2"/>
        <v>800.68116966361674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-33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2.8695900000000001</v>
      </c>
      <c r="E38">
        <f>GT_NG!Q38</f>
        <v>-1.1999999999999999E-2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0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740.15797479844457</v>
      </c>
      <c r="P38" s="37">
        <v>68.200000000000017</v>
      </c>
      <c r="Q38" s="37">
        <v>22.032539774037353</v>
      </c>
      <c r="R38" s="39">
        <v>23.5</v>
      </c>
      <c r="S38" s="39">
        <v>0</v>
      </c>
      <c r="T38" s="38">
        <f>SUMPRODUCT(LTA!J38:AN38,LTA!J$101:AN$101,LTA!J$104:AN$104)</f>
        <v>129.25</v>
      </c>
      <c r="U38" s="38">
        <f>SUMPRODUCT(LTA!J38:AN38,LTA!J$102:AN$102,LTA!J$104:AN$104)</f>
        <v>12.33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0</v>
      </c>
      <c r="AA38" s="76">
        <f>STOA!I38</f>
        <v>0</v>
      </c>
      <c r="AB38" s="76">
        <f>-STOA!O38</f>
        <v>-144.26</v>
      </c>
      <c r="AC38">
        <f t="shared" si="0"/>
        <v>9.2278123399548164</v>
      </c>
      <c r="AD38">
        <f t="shared" si="1"/>
        <v>805.84029223252719</v>
      </c>
      <c r="AE38">
        <f>'IDT-1'!C38</f>
        <v>0</v>
      </c>
      <c r="AF38" s="25"/>
      <c r="AG38">
        <f t="shared" si="2"/>
        <v>805.84029223252719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-39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2.8695900000000001</v>
      </c>
      <c r="E39">
        <f>GT_NG!Q39</f>
        <v>-1.1999999999999999E-2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0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721.33435858683401</v>
      </c>
      <c r="P39" s="37">
        <v>68.200000000000017</v>
      </c>
      <c r="Q39" s="37">
        <v>22.032539774037353</v>
      </c>
      <c r="R39" s="39">
        <v>23.5</v>
      </c>
      <c r="S39" s="39">
        <v>0</v>
      </c>
      <c r="T39" s="38">
        <f>SUMPRODUCT(LTA!J39:AN39,LTA!J$101:AN$101,LTA!J$104:AN$104)</f>
        <v>144.65</v>
      </c>
      <c r="U39" s="38">
        <f>SUMPRODUCT(LTA!J39:AN39,LTA!J$102:AN$102,LTA!J$104:AN$104)</f>
        <v>12.67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0</v>
      </c>
      <c r="AA39" s="76">
        <f>STOA!I39</f>
        <v>0</v>
      </c>
      <c r="AB39" s="76">
        <f>-STOA!O39</f>
        <v>-144.26</v>
      </c>
      <c r="AC39">
        <f t="shared" si="0"/>
        <v>9.0701177226999814</v>
      </c>
      <c r="AD39">
        <f t="shared" si="1"/>
        <v>819.91437063817136</v>
      </c>
      <c r="AE39">
        <f>'IDT-1'!C39</f>
        <v>0</v>
      </c>
      <c r="AF39" s="25"/>
      <c r="AG39">
        <f t="shared" si="2"/>
        <v>819.91437063817136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-22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2.8695900000000001</v>
      </c>
      <c r="E40">
        <f>GT_NG!Q40</f>
        <v>-1.1999999999999999E-2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0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714.25782134971951</v>
      </c>
      <c r="P40" s="37">
        <v>68.200000000000017</v>
      </c>
      <c r="Q40" s="37">
        <v>22.032539774037353</v>
      </c>
      <c r="R40" s="39">
        <v>23.5</v>
      </c>
      <c r="S40" s="39">
        <v>0</v>
      </c>
      <c r="T40" s="38">
        <f>SUMPRODUCT(LTA!J40:AN40,LTA!J$101:AN$101,LTA!J$104:AN$104)</f>
        <v>158.79</v>
      </c>
      <c r="U40" s="38">
        <f>SUMPRODUCT(LTA!J40:AN40,LTA!J$102:AN$102,LTA!J$104:AN$104)</f>
        <v>12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0</v>
      </c>
      <c r="AA40" s="76">
        <f>STOA!I40</f>
        <v>0</v>
      </c>
      <c r="AB40" s="76">
        <f>-STOA!O40</f>
        <v>-144.26</v>
      </c>
      <c r="AC40">
        <f t="shared" si="0"/>
        <v>9.0492348677070495</v>
      </c>
      <c r="AD40">
        <f t="shared" si="1"/>
        <v>835.3287162560498</v>
      </c>
      <c r="AE40">
        <f>'IDT-1'!C40</f>
        <v>0</v>
      </c>
      <c r="AF40" s="25"/>
      <c r="AG40">
        <f t="shared" si="2"/>
        <v>835.3287162560498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-13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2.8695900000000001</v>
      </c>
      <c r="E41">
        <f>GT_NG!Q41</f>
        <v>-1.1999999999999999E-2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0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696.95947026194756</v>
      </c>
      <c r="P41" s="37">
        <v>68.200000000000017</v>
      </c>
      <c r="Q41" s="37">
        <v>22.032539774037353</v>
      </c>
      <c r="R41" s="39">
        <v>23.5</v>
      </c>
      <c r="S41" s="39">
        <v>0</v>
      </c>
      <c r="T41" s="38">
        <f>SUMPRODUCT(LTA!J41:AN41,LTA!J$101:AN$101,LTA!J$104:AN$104)</f>
        <v>174.32</v>
      </c>
      <c r="U41" s="38">
        <f>SUMPRODUCT(LTA!J41:AN41,LTA!J$102:AN$102,LTA!J$104:AN$104)</f>
        <v>11.33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0</v>
      </c>
      <c r="AA41" s="76">
        <f>STOA!I41</f>
        <v>0</v>
      </c>
      <c r="AB41" s="76">
        <f>-STOA!O41</f>
        <v>-144.26</v>
      </c>
      <c r="AC41">
        <f t="shared" si="0"/>
        <v>9.0030545915485725</v>
      </c>
      <c r="AD41">
        <f t="shared" si="1"/>
        <v>855.55654544443632</v>
      </c>
      <c r="AE41">
        <f>'IDT-1'!C41</f>
        <v>0</v>
      </c>
      <c r="AF41" s="25"/>
      <c r="AG41">
        <f t="shared" si="2"/>
        <v>855.55654544443632</v>
      </c>
      <c r="AI41" s="35">
        <f>PXIL!I41</f>
        <v>0</v>
      </c>
      <c r="AJ41" s="35">
        <f>PXIL!O41</f>
        <v>0</v>
      </c>
      <c r="AK41" s="35">
        <f>RTM_IEX!I41</f>
        <v>9.6199999999999992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2.8695900000000001</v>
      </c>
      <c r="E42">
        <f>GT_NG!Q42</f>
        <v>-1.1999999999999999E-2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0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696.9593288669588</v>
      </c>
      <c r="P42" s="37">
        <v>68.200000000000017</v>
      </c>
      <c r="Q42" s="37">
        <v>22.032539774037353</v>
      </c>
      <c r="R42" s="39">
        <v>23.5</v>
      </c>
      <c r="S42" s="39">
        <v>0</v>
      </c>
      <c r="T42" s="38">
        <f>SUMPRODUCT(LTA!J42:AN42,LTA!J$101:AN$101,LTA!J$104:AN$104)</f>
        <v>186.78</v>
      </c>
      <c r="U42" s="38">
        <f>SUMPRODUCT(LTA!J42:AN42,LTA!J$102:AN$102,LTA!J$104:AN$104)</f>
        <v>10.67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0</v>
      </c>
      <c r="AA42" s="76">
        <f>STOA!I42</f>
        <v>0</v>
      </c>
      <c r="AB42" s="76">
        <f>-STOA!O42</f>
        <v>-144.26</v>
      </c>
      <c r="AC42">
        <f t="shared" si="0"/>
        <v>9.0575754886676592</v>
      </c>
      <c r="AD42">
        <f t="shared" si="1"/>
        <v>862.49188315232834</v>
      </c>
      <c r="AE42">
        <f>'IDT-1'!C42</f>
        <v>0</v>
      </c>
      <c r="AF42" s="25"/>
      <c r="AG42">
        <f t="shared" si="2"/>
        <v>862.49188315232834</v>
      </c>
      <c r="AI42" s="35">
        <f>PXIL!I42</f>
        <v>0</v>
      </c>
      <c r="AJ42" s="35">
        <f>PXIL!O42</f>
        <v>0</v>
      </c>
      <c r="AK42" s="35">
        <f>RTM_IEX!I42</f>
        <v>4.8099999999999996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2.8695900000000001</v>
      </c>
      <c r="E43">
        <f>GT_NG!Q43</f>
        <v>-1.1999999999999999E-2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0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673.47377060663996</v>
      </c>
      <c r="P43" s="37">
        <v>68.200000000000017</v>
      </c>
      <c r="Q43" s="37">
        <v>22.032539774037353</v>
      </c>
      <c r="R43" s="39">
        <v>23.5</v>
      </c>
      <c r="S43" s="39">
        <v>0</v>
      </c>
      <c r="T43" s="38">
        <f>SUMPRODUCT(LTA!J43:AN43,LTA!J$101:AN$101,LTA!J$104:AN$104)</f>
        <v>211.35000000000002</v>
      </c>
      <c r="U43" s="38">
        <f>SUMPRODUCT(LTA!J43:AN43,LTA!J$102:AN$102,LTA!J$104:AN$104)</f>
        <v>9.83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0</v>
      </c>
      <c r="AA43" s="76">
        <f>STOA!I43</f>
        <v>0</v>
      </c>
      <c r="AB43" s="76">
        <f>-STOA!O43</f>
        <v>-144.26</v>
      </c>
      <c r="AC43">
        <f t="shared" si="0"/>
        <v>9.021964134237173</v>
      </c>
      <c r="AD43">
        <f t="shared" si="1"/>
        <v>857.96193624644025</v>
      </c>
      <c r="AE43">
        <f>'IDT-1'!C43</f>
        <v>0</v>
      </c>
      <c r="AF43" s="25"/>
      <c r="AG43">
        <f t="shared" si="2"/>
        <v>857.96193624644025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2.8695900000000001</v>
      </c>
      <c r="E44">
        <f>GT_NG!Q44</f>
        <v>-1.2500000000000001E-2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0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667.10264336194405</v>
      </c>
      <c r="P44" s="37">
        <v>68.200000000000017</v>
      </c>
      <c r="Q44" s="37">
        <v>22.032539774037353</v>
      </c>
      <c r="R44" s="39">
        <v>23.5</v>
      </c>
      <c r="S44" s="39">
        <v>0</v>
      </c>
      <c r="T44" s="38">
        <f>SUMPRODUCT(LTA!J44:AN44,LTA!J$101:AN$101,LTA!J$104:AN$104)</f>
        <v>223.74</v>
      </c>
      <c r="U44" s="38">
        <f>SUMPRODUCT(LTA!J44:AN44,LTA!J$102:AN$102,LTA!J$104:AN$104)</f>
        <v>9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0</v>
      </c>
      <c r="AA44" s="76">
        <f>STOA!I44</f>
        <v>0</v>
      </c>
      <c r="AB44" s="76">
        <f>-STOA!O44</f>
        <v>-144.26</v>
      </c>
      <c r="AC44">
        <f t="shared" si="0"/>
        <v>9.0624412723876855</v>
      </c>
      <c r="AD44">
        <f t="shared" si="1"/>
        <v>863.10983186359374</v>
      </c>
      <c r="AE44">
        <f>'IDT-1'!C44</f>
        <v>0</v>
      </c>
      <c r="AF44" s="25"/>
      <c r="AG44">
        <f t="shared" si="2"/>
        <v>863.10983186359374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2.8695900000000001</v>
      </c>
      <c r="E45">
        <f>GT_NG!Q45</f>
        <v>-1.2500000000000001E-2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0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665.69548336194407</v>
      </c>
      <c r="P45" s="37">
        <v>68.200000000000017</v>
      </c>
      <c r="Q45" s="37">
        <v>22.032539774037353</v>
      </c>
      <c r="R45" s="39">
        <v>23.5</v>
      </c>
      <c r="S45" s="39">
        <v>0</v>
      </c>
      <c r="T45" s="38">
        <f>SUMPRODUCT(LTA!J45:AN45,LTA!J$101:AN$101,LTA!J$104:AN$104)</f>
        <v>230.7</v>
      </c>
      <c r="U45" s="38">
        <f>SUMPRODUCT(LTA!J45:AN45,LTA!J$102:AN$102,LTA!J$104:AN$104)</f>
        <v>11.33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0</v>
      </c>
      <c r="AA45" s="76">
        <f>STOA!I45</f>
        <v>0</v>
      </c>
      <c r="AB45" s="76">
        <f>-STOA!O45</f>
        <v>-144.26</v>
      </c>
      <c r="AC45">
        <f t="shared" si="0"/>
        <v>9.202540607213729</v>
      </c>
      <c r="AD45">
        <f t="shared" si="1"/>
        <v>860.85257252876772</v>
      </c>
      <c r="AE45">
        <f>'IDT-1'!C45</f>
        <v>0</v>
      </c>
      <c r="AF45" s="25"/>
      <c r="AG45">
        <f t="shared" si="2"/>
        <v>860.85257252876772</v>
      </c>
      <c r="AI45" s="35">
        <f>PXIL!I45</f>
        <v>0</v>
      </c>
      <c r="AJ45" s="35">
        <f>PXIL!O45</f>
        <v>0</v>
      </c>
      <c r="AK45" s="35">
        <f>RTM_IEX!I45</f>
        <v>0</v>
      </c>
      <c r="AL45" s="35">
        <f>RTM_IEX!O45</f>
        <v>-10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2.8695900000000001</v>
      </c>
      <c r="E46">
        <f>GT_NG!Q46</f>
        <v>-1.2500000000000001E-2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0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656.07548336194395</v>
      </c>
      <c r="P46" s="37">
        <v>68.200000000000017</v>
      </c>
      <c r="Q46" s="37">
        <v>22.032539774037353</v>
      </c>
      <c r="R46" s="39">
        <v>23.5</v>
      </c>
      <c r="S46" s="39">
        <v>0</v>
      </c>
      <c r="T46" s="38">
        <f>SUMPRODUCT(LTA!J46:AN46,LTA!J$101:AN$101,LTA!J$104:AN$104)</f>
        <v>237.51999999999998</v>
      </c>
      <c r="U46" s="38">
        <f>SUMPRODUCT(LTA!J46:AN46,LTA!J$102:AN$102,LTA!J$104:AN$104)</f>
        <v>11.33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0</v>
      </c>
      <c r="AA46" s="76">
        <f>STOA!I46</f>
        <v>0</v>
      </c>
      <c r="AB46" s="76">
        <f>-STOA!O46</f>
        <v>-144.26</v>
      </c>
      <c r="AC46">
        <f t="shared" si="0"/>
        <v>9.1413940158007065</v>
      </c>
      <c r="AD46">
        <f t="shared" si="1"/>
        <v>863.11371912018058</v>
      </c>
      <c r="AE46">
        <f>'IDT-1'!C46</f>
        <v>0</v>
      </c>
      <c r="AF46" s="25"/>
      <c r="AG46">
        <f t="shared" si="2"/>
        <v>863.11371912018058</v>
      </c>
      <c r="AI46" s="35">
        <f>PXIL!I46</f>
        <v>0</v>
      </c>
      <c r="AJ46" s="35">
        <f>PXIL!O46</f>
        <v>0</v>
      </c>
      <c r="AK46" s="35">
        <f>RTM_IEX!I46</f>
        <v>0</v>
      </c>
      <c r="AL46" s="35">
        <f>RTM_IEX!O46</f>
        <v>-5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2.8695900000000001</v>
      </c>
      <c r="E47">
        <f>GT_NG!Q47</f>
        <v>-1.2500000000000001E-2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0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636.22679655955642</v>
      </c>
      <c r="P47" s="37">
        <v>68.200000000000017</v>
      </c>
      <c r="Q47" s="37">
        <v>22.03</v>
      </c>
      <c r="R47" s="39">
        <v>23.5</v>
      </c>
      <c r="S47" s="39">
        <v>0</v>
      </c>
      <c r="T47" s="38">
        <f>SUMPRODUCT(LTA!J47:AN47,LTA!J$101:AN$101,LTA!J$104:AN$104)</f>
        <v>246.55</v>
      </c>
      <c r="U47" s="38">
        <f>SUMPRODUCT(LTA!J47:AN47,LTA!J$102:AN$102,LTA!J$104:AN$104)</f>
        <v>11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0</v>
      </c>
      <c r="AA47" s="76">
        <f>STOA!I47</f>
        <v>0</v>
      </c>
      <c r="AB47" s="76">
        <f>-STOA!O47</f>
        <v>-144.26</v>
      </c>
      <c r="AC47">
        <f t="shared" si="0"/>
        <v>9.165101857091571</v>
      </c>
      <c r="AD47">
        <f t="shared" si="1"/>
        <v>876.1687847024649</v>
      </c>
      <c r="AE47">
        <f>'IDT-1'!C47</f>
        <v>0</v>
      </c>
      <c r="AF47" s="25"/>
      <c r="AG47">
        <f t="shared" si="2"/>
        <v>876.1687847024649</v>
      </c>
      <c r="AI47" s="35">
        <f>PXIL!I47</f>
        <v>0</v>
      </c>
      <c r="AJ47" s="35">
        <f>PXIL!O47</f>
        <v>0</v>
      </c>
      <c r="AK47" s="35">
        <f>RTM_IEX!I47</f>
        <v>19.23</v>
      </c>
      <c r="AL47" s="35">
        <f>RTM_IEX!O47</f>
        <v>0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2.8695900000000001</v>
      </c>
      <c r="E48">
        <f>GT_NG!Q48</f>
        <v>-1.2500000000000001E-2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0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630.86523018519904</v>
      </c>
      <c r="P48" s="37">
        <v>68.200000000000017</v>
      </c>
      <c r="Q48" s="37">
        <v>22.03</v>
      </c>
      <c r="R48" s="39">
        <v>23.5</v>
      </c>
      <c r="S48" s="39">
        <v>0</v>
      </c>
      <c r="T48" s="38">
        <f>SUMPRODUCT(LTA!J48:AN48,LTA!J$101:AN$101,LTA!J$104:AN$104)</f>
        <v>251.95999999999998</v>
      </c>
      <c r="U48" s="38">
        <f>SUMPRODUCT(LTA!J48:AN48,LTA!J$102:AN$102,LTA!J$104:AN$104)</f>
        <v>11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0</v>
      </c>
      <c r="AA48" s="76">
        <f>STOA!I48</f>
        <v>0</v>
      </c>
      <c r="AB48" s="76">
        <f>-STOA!O48</f>
        <v>-144.26</v>
      </c>
      <c r="AC48">
        <f t="shared" si="0"/>
        <v>9.1654796393715827</v>
      </c>
      <c r="AD48">
        <f t="shared" si="1"/>
        <v>876.21684054582738</v>
      </c>
      <c r="AE48">
        <f>'IDT-1'!C48</f>
        <v>0</v>
      </c>
      <c r="AF48" s="25"/>
      <c r="AG48">
        <f t="shared" si="2"/>
        <v>876.21684054582738</v>
      </c>
      <c r="AI48" s="35">
        <f>PXIL!I48</f>
        <v>0</v>
      </c>
      <c r="AJ48" s="35">
        <f>PXIL!O48</f>
        <v>0</v>
      </c>
      <c r="AK48" s="35">
        <f>RTM_IEX!I48</f>
        <v>19.23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2.8695900000000001</v>
      </c>
      <c r="E49">
        <f>GT_NG!Q49</f>
        <v>-1.2500000000000001E-2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0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627.88278568999135</v>
      </c>
      <c r="P49" s="37">
        <v>68.200000000000017</v>
      </c>
      <c r="Q49" s="37">
        <v>22.03</v>
      </c>
      <c r="R49" s="39">
        <v>23.5</v>
      </c>
      <c r="S49" s="39">
        <v>0</v>
      </c>
      <c r="T49" s="38">
        <f>SUMPRODUCT(LTA!J49:AN49,LTA!J$101:AN$101,LTA!J$104:AN$104)</f>
        <v>255.15999999999997</v>
      </c>
      <c r="U49" s="38">
        <f>SUMPRODUCT(LTA!J49:AN49,LTA!J$102:AN$102,LTA!J$104:AN$104)</f>
        <v>7.83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0</v>
      </c>
      <c r="AA49" s="76">
        <f>STOA!I49</f>
        <v>0</v>
      </c>
      <c r="AB49" s="76">
        <f>-STOA!O49</f>
        <v>-144.26</v>
      </c>
      <c r="AC49">
        <f t="shared" si="0"/>
        <v>8.9924565723089636</v>
      </c>
      <c r="AD49">
        <f t="shared" si="1"/>
        <v>854.20741911768243</v>
      </c>
      <c r="AE49">
        <f>'IDT-1'!C49</f>
        <v>0</v>
      </c>
      <c r="AF49" s="25"/>
      <c r="AG49">
        <f t="shared" si="2"/>
        <v>854.20741911768243</v>
      </c>
      <c r="AI49" s="35">
        <f>PXIL!I49</f>
        <v>0</v>
      </c>
      <c r="AJ49" s="35">
        <f>PXIL!O49</f>
        <v>0</v>
      </c>
      <c r="AK49" s="35">
        <f>RTM_IEX!I49</f>
        <v>0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2.8695900000000001</v>
      </c>
      <c r="E50">
        <f>GT_NG!Q50</f>
        <v>-1.2500000000000001E-2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0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611.42722815207867</v>
      </c>
      <c r="P50" s="37">
        <v>68.200000000000017</v>
      </c>
      <c r="Q50" s="37">
        <v>22.03</v>
      </c>
      <c r="R50" s="39">
        <v>23.5</v>
      </c>
      <c r="S50" s="39">
        <v>0</v>
      </c>
      <c r="T50" s="38">
        <f>SUMPRODUCT(LTA!J50:AN50,LTA!J$101:AN$101,LTA!J$104:AN$104)</f>
        <v>257.15999999999997</v>
      </c>
      <c r="U50" s="38">
        <f>SUMPRODUCT(LTA!J50:AN50,LTA!J$102:AN$102,LTA!J$104:AN$104)</f>
        <v>7.83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0</v>
      </c>
      <c r="AA50" s="76">
        <f>STOA!I50</f>
        <v>0</v>
      </c>
      <c r="AB50" s="76">
        <f>-STOA!O50</f>
        <v>-144.26</v>
      </c>
      <c r="AC50">
        <f t="shared" si="0"/>
        <v>8.8797032235132445</v>
      </c>
      <c r="AD50">
        <f t="shared" si="1"/>
        <v>839.8646149285654</v>
      </c>
      <c r="AE50">
        <f>'IDT-1'!C50</f>
        <v>0</v>
      </c>
      <c r="AF50" s="25"/>
      <c r="AG50">
        <f t="shared" si="2"/>
        <v>839.8646149285654</v>
      </c>
      <c r="AI50" s="35">
        <f>PXIL!I50</f>
        <v>0</v>
      </c>
      <c r="AJ50" s="35">
        <f>PXIL!O50</f>
        <v>0</v>
      </c>
      <c r="AK50" s="35">
        <f>RTM_IEX!I50</f>
        <v>0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2.8695900000000001</v>
      </c>
      <c r="E51">
        <f>GT_NG!Q51</f>
        <v>-1.2500000000000001E-2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0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600.2027711547596</v>
      </c>
      <c r="P51" s="37">
        <v>68.200000000000017</v>
      </c>
      <c r="Q51" s="37">
        <v>22.03</v>
      </c>
      <c r="R51" s="39">
        <v>23.5</v>
      </c>
      <c r="S51" s="39">
        <v>0</v>
      </c>
      <c r="T51" s="38">
        <f>SUMPRODUCT(LTA!J51:AN51,LTA!J$101:AN$101,LTA!J$104:AN$104)</f>
        <v>257.15999999999997</v>
      </c>
      <c r="U51" s="38">
        <f>SUMPRODUCT(LTA!J51:AN51,LTA!J$102:AN$102,LTA!J$104:AN$104)</f>
        <v>7.83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0</v>
      </c>
      <c r="AA51" s="76">
        <f>STOA!I51</f>
        <v>0</v>
      </c>
      <c r="AB51" s="76">
        <f>-STOA!O51</f>
        <v>-144.26</v>
      </c>
      <c r="AC51">
        <f t="shared" si="0"/>
        <v>8.8896524589341563</v>
      </c>
      <c r="AD51">
        <f t="shared" si="1"/>
        <v>841.13020869582544</v>
      </c>
      <c r="AE51">
        <f>'IDT-1'!C51</f>
        <v>0</v>
      </c>
      <c r="AF51" s="25"/>
      <c r="AG51">
        <f t="shared" si="2"/>
        <v>841.13020869582544</v>
      </c>
      <c r="AI51" s="35">
        <f>PXIL!I51</f>
        <v>0</v>
      </c>
      <c r="AJ51" s="35">
        <f>PXIL!O51</f>
        <v>0</v>
      </c>
      <c r="AK51" s="35">
        <f>RTM_IEX!I51</f>
        <v>12.5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2.8695900000000001</v>
      </c>
      <c r="E52">
        <f>GT_NG!Q52</f>
        <v>-1.2500000000000001E-2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0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580.75983835877389</v>
      </c>
      <c r="P52" s="37">
        <v>68.200000000000017</v>
      </c>
      <c r="Q52" s="37">
        <v>22.03</v>
      </c>
      <c r="R52" s="39">
        <v>23.5</v>
      </c>
      <c r="S52" s="39">
        <v>0</v>
      </c>
      <c r="T52" s="38">
        <f>SUMPRODUCT(LTA!J52:AN52,LTA!J$101:AN$101,LTA!J$104:AN$104)</f>
        <v>257.32</v>
      </c>
      <c r="U52" s="38">
        <f>SUMPRODUCT(LTA!J52:AN52,LTA!J$102:AN$102,LTA!J$104:AN$104)</f>
        <v>7.83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0</v>
      </c>
      <c r="AA52" s="76">
        <f>STOA!I52</f>
        <v>0</v>
      </c>
      <c r="AB52" s="76">
        <f>-STOA!O52</f>
        <v>-144.26</v>
      </c>
      <c r="AC52">
        <f t="shared" si="0"/>
        <v>8.8142815831254673</v>
      </c>
      <c r="AD52">
        <f t="shared" si="1"/>
        <v>831.54264677564856</v>
      </c>
      <c r="AE52">
        <f>'IDT-1'!C52</f>
        <v>0</v>
      </c>
      <c r="AF52" s="25"/>
      <c r="AG52">
        <f t="shared" si="2"/>
        <v>831.54264677564856</v>
      </c>
      <c r="AI52" s="35">
        <f>PXIL!I52</f>
        <v>0</v>
      </c>
      <c r="AJ52" s="35">
        <f>PXIL!O52</f>
        <v>0</v>
      </c>
      <c r="AK52" s="35">
        <f>RTM_IEX!I52</f>
        <v>22.12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2.8695900000000001</v>
      </c>
      <c r="E53">
        <f>GT_NG!Q53</f>
        <v>-1.2500000000000001E-2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0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566.1740825928681</v>
      </c>
      <c r="P53" s="37">
        <v>68.200000000000017</v>
      </c>
      <c r="Q53" s="37">
        <v>22.91</v>
      </c>
      <c r="R53" s="39">
        <v>23.5</v>
      </c>
      <c r="S53" s="39">
        <v>0</v>
      </c>
      <c r="T53" s="38">
        <f>SUMPRODUCT(LTA!J53:AN53,LTA!J$101:AN$101,LTA!J$104:AN$104)</f>
        <v>258.32</v>
      </c>
      <c r="U53" s="38">
        <f>SUMPRODUCT(LTA!J53:AN53,LTA!J$102:AN$102,LTA!J$104:AN$104)</f>
        <v>7.83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0</v>
      </c>
      <c r="AA53" s="76">
        <f>STOA!I53</f>
        <v>0</v>
      </c>
      <c r="AB53" s="76">
        <f>-STOA!O53</f>
        <v>-144.26</v>
      </c>
      <c r="AC53">
        <f t="shared" si="0"/>
        <v>8.7376406881514015</v>
      </c>
      <c r="AD53">
        <f t="shared" si="1"/>
        <v>821.7935319047167</v>
      </c>
      <c r="AE53">
        <f>'IDT-1'!C53</f>
        <v>0</v>
      </c>
      <c r="AF53" s="25"/>
      <c r="AG53">
        <f t="shared" si="2"/>
        <v>821.7935319047167</v>
      </c>
      <c r="AI53" s="35">
        <f>PXIL!I53</f>
        <v>0</v>
      </c>
      <c r="AJ53" s="35">
        <f>PXIL!O53</f>
        <v>0</v>
      </c>
      <c r="AK53" s="35">
        <f>RTM_IEX!I53</f>
        <v>25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2.8695900000000001</v>
      </c>
      <c r="E54">
        <f>GT_NG!Q54</f>
        <v>-1.2500000000000001E-2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0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560.59816494761299</v>
      </c>
      <c r="P54" s="37">
        <v>68.200000000000017</v>
      </c>
      <c r="Q54" s="37">
        <v>22.91</v>
      </c>
      <c r="R54" s="39">
        <v>23.5</v>
      </c>
      <c r="S54" s="39">
        <v>0</v>
      </c>
      <c r="T54" s="38">
        <f>SUMPRODUCT(LTA!J54:AN54,LTA!J$101:AN$101,LTA!J$104:AN$104)</f>
        <v>257.99</v>
      </c>
      <c r="U54" s="38">
        <f>SUMPRODUCT(LTA!J54:AN54,LTA!J$102:AN$102,LTA!J$104:AN$104)</f>
        <v>7.83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0</v>
      </c>
      <c r="AA54" s="76">
        <f>STOA!I54</f>
        <v>0</v>
      </c>
      <c r="AB54" s="76">
        <f>-STOA!O54</f>
        <v>-144.26</v>
      </c>
      <c r="AC54">
        <f t="shared" si="0"/>
        <v>8.6465685305184117</v>
      </c>
      <c r="AD54">
        <f t="shared" si="1"/>
        <v>810.20868641709467</v>
      </c>
      <c r="AE54">
        <f>'IDT-1'!C54</f>
        <v>0</v>
      </c>
      <c r="AF54" s="25"/>
      <c r="AG54">
        <f t="shared" si="2"/>
        <v>810.20868641709467</v>
      </c>
      <c r="AI54" s="35">
        <f>PXIL!I54</f>
        <v>0</v>
      </c>
      <c r="AJ54" s="35">
        <f>PXIL!O54</f>
        <v>0</v>
      </c>
      <c r="AK54" s="35">
        <f>RTM_IEX!I54</f>
        <v>19.23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2.8695900000000001</v>
      </c>
      <c r="E55">
        <f>GT_NG!Q55</f>
        <v>-1.2500000000000001E-2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0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556.0305370095806</v>
      </c>
      <c r="P55" s="37">
        <v>32.700000000000003</v>
      </c>
      <c r="Q55" s="37">
        <v>22.91</v>
      </c>
      <c r="R55" s="39">
        <v>23.5</v>
      </c>
      <c r="S55" s="39">
        <v>0</v>
      </c>
      <c r="T55" s="38">
        <f>SUMPRODUCT(LTA!J55:AN55,LTA!J$101:AN$101,LTA!J$104:AN$104)</f>
        <v>264.65999999999997</v>
      </c>
      <c r="U55" s="38">
        <f>SUMPRODUCT(LTA!J55:AN55,LTA!J$102:AN$102,LTA!J$104:AN$104)</f>
        <v>13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0</v>
      </c>
      <c r="AA55" s="76">
        <f>STOA!I55</f>
        <v>0</v>
      </c>
      <c r="AB55" s="76">
        <f>-STOA!O55</f>
        <v>-144.26</v>
      </c>
      <c r="AC55">
        <f t="shared" si="0"/>
        <v>8.3664110326017589</v>
      </c>
      <c r="AD55">
        <f t="shared" si="1"/>
        <v>774.57121597697881</v>
      </c>
      <c r="AE55">
        <f>'IDT-1'!C55</f>
        <v>0</v>
      </c>
      <c r="AF55" s="25"/>
      <c r="AG55">
        <f t="shared" si="2"/>
        <v>774.57121597697881</v>
      </c>
      <c r="AI55" s="35">
        <f>PXIL!I55</f>
        <v>0</v>
      </c>
      <c r="AJ55" s="35">
        <f>PXIL!O55</f>
        <v>0</v>
      </c>
      <c r="AK55" s="35">
        <f>RTM_IEX!I55</f>
        <v>11.54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2.8695900000000001</v>
      </c>
      <c r="E56">
        <f>GT_NG!Q56</f>
        <v>-1.2500000000000001E-2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0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538.18093135264292</v>
      </c>
      <c r="P56" s="37">
        <v>32.700000000000003</v>
      </c>
      <c r="Q56" s="37">
        <v>22.91</v>
      </c>
      <c r="R56" s="39">
        <v>23.5</v>
      </c>
      <c r="S56" s="39">
        <v>0</v>
      </c>
      <c r="T56" s="38">
        <f>SUMPRODUCT(LTA!J56:AN56,LTA!J$101:AN$101,LTA!J$104:AN$104)</f>
        <v>263.82</v>
      </c>
      <c r="U56" s="38">
        <f>SUMPRODUCT(LTA!J56:AN56,LTA!J$102:AN$102,LTA!J$104:AN$104)</f>
        <v>13.33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0</v>
      </c>
      <c r="AA56" s="76">
        <f>STOA!I56</f>
        <v>0</v>
      </c>
      <c r="AB56" s="76">
        <f>-STOA!O56</f>
        <v>-144.26</v>
      </c>
      <c r="AC56">
        <f t="shared" si="0"/>
        <v>8.133194108477646</v>
      </c>
      <c r="AD56">
        <f t="shared" si="1"/>
        <v>744.90482724416529</v>
      </c>
      <c r="AE56">
        <f>'IDT-1'!C56</f>
        <v>0</v>
      </c>
      <c r="AF56" s="25"/>
      <c r="AG56">
        <f t="shared" si="2"/>
        <v>744.90482724416529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2.8695900000000001</v>
      </c>
      <c r="E57">
        <f>GT_NG!Q57</f>
        <v>-1.2500000000000001E-2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0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538.18193630629446</v>
      </c>
      <c r="P57" s="37">
        <v>32.700000000000003</v>
      </c>
      <c r="Q57" s="37">
        <v>22.91</v>
      </c>
      <c r="R57" s="39">
        <v>23.5</v>
      </c>
      <c r="S57" s="39">
        <v>0</v>
      </c>
      <c r="T57" s="38">
        <f>SUMPRODUCT(LTA!J57:AN57,LTA!J$101:AN$101,LTA!J$104:AN$104)</f>
        <v>260.11</v>
      </c>
      <c r="U57" s="38">
        <f>SUMPRODUCT(LTA!J57:AN57,LTA!J$102:AN$102,LTA!J$104:AN$104)</f>
        <v>13.83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0</v>
      </c>
      <c r="AA57" s="76">
        <f>STOA!I57</f>
        <v>0</v>
      </c>
      <c r="AB57" s="76">
        <f>-STOA!O57</f>
        <v>-144.26</v>
      </c>
      <c r="AC57">
        <f t="shared" si="0"/>
        <v>8.1081639471161271</v>
      </c>
      <c r="AD57">
        <f t="shared" si="1"/>
        <v>741.72086235917834</v>
      </c>
      <c r="AE57">
        <f>'IDT-1'!C57</f>
        <v>0</v>
      </c>
      <c r="AF57" s="25"/>
      <c r="AG57">
        <f t="shared" si="2"/>
        <v>741.72086235917834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2.8695900000000001</v>
      </c>
      <c r="E58">
        <f>GT_NG!Q58</f>
        <v>-1.2500000000000001E-2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0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539.57005084115099</v>
      </c>
      <c r="P58" s="37">
        <v>32.700000000000003</v>
      </c>
      <c r="Q58" s="37">
        <v>22.91</v>
      </c>
      <c r="R58" s="39">
        <v>23.5</v>
      </c>
      <c r="S58" s="39">
        <v>0</v>
      </c>
      <c r="T58" s="38">
        <f>SUMPRODUCT(LTA!J58:AN58,LTA!J$101:AN$101,LTA!J$104:AN$104)</f>
        <v>253.78</v>
      </c>
      <c r="U58" s="38">
        <f>SUMPRODUCT(LTA!J58:AN58,LTA!J$102:AN$102,LTA!J$104:AN$104)</f>
        <v>14.17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0</v>
      </c>
      <c r="AA58" s="76">
        <f>STOA!I58</f>
        <v>0</v>
      </c>
      <c r="AB58" s="76">
        <f>-STOA!O58</f>
        <v>-144.26</v>
      </c>
      <c r="AC58">
        <f t="shared" si="0"/>
        <v>8.0722692404880085</v>
      </c>
      <c r="AD58">
        <f t="shared" si="1"/>
        <v>737.15487160066289</v>
      </c>
      <c r="AE58">
        <f>'IDT-1'!C58</f>
        <v>0</v>
      </c>
      <c r="AF58" s="25"/>
      <c r="AG58">
        <f t="shared" si="2"/>
        <v>737.15487160066289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2.8695900000000001</v>
      </c>
      <c r="E59">
        <f>GT_NG!Q59</f>
        <v>-1.2500000000000001E-2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0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549.50878995278197</v>
      </c>
      <c r="P59" s="37">
        <v>32.700000000000003</v>
      </c>
      <c r="Q59" s="37">
        <v>22</v>
      </c>
      <c r="R59" s="39">
        <v>23.5</v>
      </c>
      <c r="S59" s="39">
        <v>0</v>
      </c>
      <c r="T59" s="38">
        <f>SUMPRODUCT(LTA!J59:AN59,LTA!J$101:AN$101,LTA!J$104:AN$104)</f>
        <v>247.98000000000002</v>
      </c>
      <c r="U59" s="38">
        <f>SUMPRODUCT(LTA!J59:AN59,LTA!J$102:AN$102,LTA!J$104:AN$104)</f>
        <v>14.67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-5</v>
      </c>
      <c r="AA59" s="76">
        <f>STOA!I59</f>
        <v>0</v>
      </c>
      <c r="AB59" s="76">
        <f>-STOA!O59</f>
        <v>-144.26</v>
      </c>
      <c r="AC59">
        <f t="shared" si="0"/>
        <v>8.1406599969717508</v>
      </c>
      <c r="AD59">
        <f t="shared" si="1"/>
        <v>735.81521995581022</v>
      </c>
      <c r="AE59">
        <f>'IDT-1'!C59</f>
        <v>0</v>
      </c>
      <c r="AF59" s="25"/>
      <c r="AG59">
        <f t="shared" si="2"/>
        <v>735.81521995581022</v>
      </c>
      <c r="AI59" s="35">
        <f>PXIL!I59</f>
        <v>0</v>
      </c>
      <c r="AJ59" s="35">
        <f>PXIL!O59</f>
        <v>0</v>
      </c>
      <c r="AK59" s="35">
        <f>RTM_IEX!I59</f>
        <v>0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2.8695900000000001</v>
      </c>
      <c r="E60">
        <f>GT_NG!Q60</f>
        <v>-1.2500000000000001E-2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0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546.19384717169214</v>
      </c>
      <c r="P60" s="37">
        <v>32.700000000000003</v>
      </c>
      <c r="Q60" s="37">
        <v>22</v>
      </c>
      <c r="R60" s="39">
        <v>23.5</v>
      </c>
      <c r="S60" s="39">
        <v>0</v>
      </c>
      <c r="T60" s="38">
        <f>SUMPRODUCT(LTA!J60:AN60,LTA!J$101:AN$101,LTA!J$104:AN$104)</f>
        <v>238.74</v>
      </c>
      <c r="U60" s="38">
        <f>SUMPRODUCT(LTA!J60:AN60,LTA!J$102:AN$102,LTA!J$104:AN$104)</f>
        <v>15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-5</v>
      </c>
      <c r="AA60" s="76">
        <f>STOA!I60</f>
        <v>0</v>
      </c>
      <c r="AB60" s="76">
        <f>-STOA!O60</f>
        <v>-144.26</v>
      </c>
      <c r="AC60">
        <f t="shared" si="0"/>
        <v>8.0453054432792506</v>
      </c>
      <c r="AD60">
        <f t="shared" si="1"/>
        <v>723.68563172841289</v>
      </c>
      <c r="AE60">
        <f>'IDT-1'!C60</f>
        <v>0</v>
      </c>
      <c r="AF60" s="25"/>
      <c r="AG60">
        <f t="shared" si="2"/>
        <v>723.68563172841289</v>
      </c>
      <c r="AI60" s="35">
        <f>PXIL!I60</f>
        <v>0</v>
      </c>
      <c r="AJ60" s="35">
        <f>PXIL!O60</f>
        <v>0</v>
      </c>
      <c r="AK60" s="35">
        <f>RTM_IEX!I60</f>
        <v>0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2.8695900000000001</v>
      </c>
      <c r="E61">
        <f>GT_NG!Q61</f>
        <v>-1.2500000000000001E-2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0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548.7508348315705</v>
      </c>
      <c r="P61" s="37">
        <v>33.46</v>
      </c>
      <c r="Q61" s="37">
        <v>14.582540069686411</v>
      </c>
      <c r="R61" s="39">
        <v>23.5</v>
      </c>
      <c r="S61" s="39">
        <v>0</v>
      </c>
      <c r="T61" s="38">
        <f>SUMPRODUCT(LTA!J61:AN61,LTA!J$101:AN$101,LTA!J$104:AN$104)</f>
        <v>229.65</v>
      </c>
      <c r="U61" s="38">
        <f>SUMPRODUCT(LTA!J61:AN61,LTA!J$102:AN$102,LTA!J$104:AN$104)</f>
        <v>16.5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0</v>
      </c>
      <c r="AA61" s="76">
        <f>STOA!I61</f>
        <v>0</v>
      </c>
      <c r="AB61" s="76">
        <f>-STOA!O61</f>
        <v>-144.26</v>
      </c>
      <c r="AC61">
        <f t="shared" si="0"/>
        <v>7.9148131681568348</v>
      </c>
      <c r="AD61">
        <f t="shared" si="1"/>
        <v>717.12565173310009</v>
      </c>
      <c r="AE61">
        <f>'IDT-1'!C61</f>
        <v>0</v>
      </c>
      <c r="AF61" s="25"/>
      <c r="AG61">
        <f t="shared" si="2"/>
        <v>717.12565173310009</v>
      </c>
      <c r="AI61" s="35">
        <f>PXIL!I61</f>
        <v>0</v>
      </c>
      <c r="AJ61" s="35">
        <f>PXIL!O61</f>
        <v>0</v>
      </c>
      <c r="AK61" s="35">
        <f>RTM_IEX!I61</f>
        <v>0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2.8695900000000001</v>
      </c>
      <c r="E62">
        <f>GT_NG!Q62</f>
        <v>-1.2500000000000001E-2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0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548.83004320004375</v>
      </c>
      <c r="P62" s="37">
        <v>33.46</v>
      </c>
      <c r="Q62" s="37">
        <v>14.582540069686411</v>
      </c>
      <c r="R62" s="39">
        <v>23.5</v>
      </c>
      <c r="S62" s="39">
        <v>0</v>
      </c>
      <c r="T62" s="38">
        <f>SUMPRODUCT(LTA!J62:AN62,LTA!J$101:AN$101,LTA!J$104:AN$104)</f>
        <v>214.73000000000002</v>
      </c>
      <c r="U62" s="38">
        <f>SUMPRODUCT(LTA!J62:AN62,LTA!J$102:AN$102,LTA!J$104:AN$104)</f>
        <v>16.170000000000002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0</v>
      </c>
      <c r="AA62" s="76">
        <f>STOA!I62</f>
        <v>0</v>
      </c>
      <c r="AB62" s="76">
        <f>-STOA!O62</f>
        <v>-144.26</v>
      </c>
      <c r="AC62">
        <f t="shared" si="0"/>
        <v>7.8864929934309256</v>
      </c>
      <c r="AD62">
        <f t="shared" si="1"/>
        <v>713.52318027629917</v>
      </c>
      <c r="AE62">
        <f>'IDT-1'!C62</f>
        <v>0</v>
      </c>
      <c r="AF62" s="25"/>
      <c r="AG62">
        <f t="shared" si="2"/>
        <v>713.52318027629917</v>
      </c>
      <c r="AI62" s="35">
        <f>PXIL!I62</f>
        <v>0</v>
      </c>
      <c r="AJ62" s="35">
        <f>PXIL!O62</f>
        <v>0</v>
      </c>
      <c r="AK62" s="35">
        <f>RTM_IEX!I62</f>
        <v>11.54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2.8695900000000001</v>
      </c>
      <c r="E63">
        <f>GT_NG!Q63</f>
        <v>-1.2500000000000001E-2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0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548.72670460493725</v>
      </c>
      <c r="P63" s="37">
        <v>68.2</v>
      </c>
      <c r="Q63" s="37">
        <v>12</v>
      </c>
      <c r="R63" s="39">
        <v>25.5</v>
      </c>
      <c r="S63" s="39">
        <v>0</v>
      </c>
      <c r="T63" s="38">
        <f>SUMPRODUCT(LTA!J63:AN63,LTA!J$101:AN$101,LTA!J$104:AN$104)</f>
        <v>201.51</v>
      </c>
      <c r="U63" s="38">
        <f>SUMPRODUCT(LTA!J63:AN63,LTA!J$102:AN$102,LTA!J$104:AN$104)</f>
        <v>15.67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0</v>
      </c>
      <c r="AA63" s="76">
        <f>STOA!I63</f>
        <v>0</v>
      </c>
      <c r="AB63" s="76">
        <f>-STOA!O63</f>
        <v>-144.26</v>
      </c>
      <c r="AC63">
        <f t="shared" si="0"/>
        <v>7.9550871398455403</v>
      </c>
      <c r="AD63">
        <f t="shared" si="1"/>
        <v>722.24870746509168</v>
      </c>
      <c r="AE63">
        <f>'IDT-1'!C63</f>
        <v>0</v>
      </c>
      <c r="AF63" s="25"/>
      <c r="AG63">
        <f t="shared" si="2"/>
        <v>722.24870746509168</v>
      </c>
      <c r="AI63" s="35">
        <f>PXIL!I63</f>
        <v>0</v>
      </c>
      <c r="AJ63" s="35">
        <f>PXIL!O63</f>
        <v>0</v>
      </c>
      <c r="AK63" s="35">
        <f>RTM_IEX!I63</f>
        <v>0</v>
      </c>
      <c r="AL63" s="35">
        <f>RTM_IEX!O63</f>
        <v>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2.8695900000000001</v>
      </c>
      <c r="E64">
        <f>GT_NG!Q64</f>
        <v>-1.2500000000000001E-2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0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548.80670460493729</v>
      </c>
      <c r="P64" s="37">
        <v>68.2</v>
      </c>
      <c r="Q64" s="37">
        <v>12</v>
      </c>
      <c r="R64" s="39">
        <v>25.5</v>
      </c>
      <c r="S64" s="39">
        <v>0</v>
      </c>
      <c r="T64" s="38">
        <f>SUMPRODUCT(LTA!J64:AN64,LTA!J$101:AN$101,LTA!J$104:AN$104)</f>
        <v>185.54000000000002</v>
      </c>
      <c r="U64" s="38">
        <f>SUMPRODUCT(LTA!J64:AN64,LTA!J$102:AN$102,LTA!J$104:AN$104)</f>
        <v>15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0</v>
      </c>
      <c r="AA64" s="76">
        <f>STOA!I64</f>
        <v>0</v>
      </c>
      <c r="AB64" s="76">
        <f>-STOA!O64</f>
        <v>-144.26</v>
      </c>
      <c r="AC64">
        <f t="shared" si="0"/>
        <v>7.8259191398455421</v>
      </c>
      <c r="AD64">
        <f t="shared" si="1"/>
        <v>705.81787546509179</v>
      </c>
      <c r="AE64">
        <f>'IDT-1'!C64</f>
        <v>0</v>
      </c>
      <c r="AF64" s="25"/>
      <c r="AG64">
        <f t="shared" si="2"/>
        <v>705.81787546509179</v>
      </c>
      <c r="AI64" s="35">
        <f>PXIL!I64</f>
        <v>0</v>
      </c>
      <c r="AJ64" s="35">
        <f>PXIL!O64</f>
        <v>0</v>
      </c>
      <c r="AK64" s="35">
        <f>RTM_IEX!I64</f>
        <v>0</v>
      </c>
      <c r="AL64" s="35">
        <f>RTM_IEX!O64</f>
        <v>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2.8695900000000001</v>
      </c>
      <c r="E65">
        <f>GT_NG!Q65</f>
        <v>-1.2500000000000001E-2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0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548.62688581805105</v>
      </c>
      <c r="P65" s="37">
        <v>68.200000000000017</v>
      </c>
      <c r="Q65" s="37">
        <v>12</v>
      </c>
      <c r="R65" s="39">
        <v>24.78</v>
      </c>
      <c r="S65" s="39">
        <v>0</v>
      </c>
      <c r="T65" s="38">
        <f>SUMPRODUCT(LTA!J65:AN65,LTA!J$101:AN$101,LTA!J$104:AN$104)</f>
        <v>168.29000000000002</v>
      </c>
      <c r="U65" s="38">
        <f>SUMPRODUCT(LTA!J65:AN65,LTA!J$102:AN$102,LTA!J$104:AN$104)</f>
        <v>15.67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0</v>
      </c>
      <c r="AB65" s="76">
        <f>-STOA!O65</f>
        <v>-144.26</v>
      </c>
      <c r="AC65">
        <f t="shared" si="0"/>
        <v>7.6895765533078286</v>
      </c>
      <c r="AD65">
        <f t="shared" si="1"/>
        <v>688.47439926474317</v>
      </c>
      <c r="AE65">
        <f>'IDT-1'!C65</f>
        <v>0</v>
      </c>
      <c r="AF65" s="25"/>
      <c r="AG65">
        <f t="shared" si="2"/>
        <v>688.47439926474317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0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2.8695900000000001</v>
      </c>
      <c r="E66">
        <f>GT_NG!Q66</f>
        <v>-1.2500000000000001E-2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0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571.88701110812008</v>
      </c>
      <c r="P66" s="37">
        <v>68.200000000000017</v>
      </c>
      <c r="Q66" s="37">
        <v>11.54</v>
      </c>
      <c r="R66" s="39">
        <v>23.95</v>
      </c>
      <c r="S66" s="39">
        <v>0</v>
      </c>
      <c r="T66" s="38">
        <f>SUMPRODUCT(LTA!J66:AN66,LTA!J$101:AN$101,LTA!J$104:AN$104)</f>
        <v>149.38999999999999</v>
      </c>
      <c r="U66" s="38">
        <f>SUMPRODUCT(LTA!J66:AN66,LTA!J$102:AN$102,LTA!J$104:AN$104)</f>
        <v>15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0</v>
      </c>
      <c r="AA66" s="76">
        <f>STOA!I66</f>
        <v>0</v>
      </c>
      <c r="AB66" s="76">
        <f>-STOA!O66</f>
        <v>-144.26</v>
      </c>
      <c r="AC66">
        <f t="shared" si="0"/>
        <v>7.708297530570368</v>
      </c>
      <c r="AD66">
        <f t="shared" si="1"/>
        <v>690.85580357754975</v>
      </c>
      <c r="AE66">
        <f>'IDT-1'!C66</f>
        <v>0</v>
      </c>
      <c r="AF66" s="25"/>
      <c r="AG66">
        <f t="shared" si="2"/>
        <v>690.85580357754975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0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2.8695900000000001</v>
      </c>
      <c r="E67">
        <f>GT_NG!Q67</f>
        <v>-1.2500000000000001E-2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0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589.96603229492223</v>
      </c>
      <c r="P67" s="37">
        <v>68.200000000000017</v>
      </c>
      <c r="Q67" s="37">
        <v>22.032539774037353</v>
      </c>
      <c r="R67" s="39">
        <v>22.32</v>
      </c>
      <c r="S67" s="39">
        <v>0</v>
      </c>
      <c r="T67" s="38">
        <f>SUMPRODUCT(LTA!J67:AN67,LTA!J$101:AN$101,LTA!J$104:AN$104)</f>
        <v>126.24</v>
      </c>
      <c r="U67" s="38">
        <f>SUMPRODUCT(LTA!J67:AN67,LTA!J$102:AN$102,LTA!J$104:AN$104)</f>
        <v>14.5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0</v>
      </c>
      <c r="AA67" s="76">
        <f>STOA!I67</f>
        <v>0</v>
      </c>
      <c r="AB67" s="76">
        <f>-STOA!O67</f>
        <v>-144.26</v>
      </c>
      <c r="AC67">
        <f t="shared" si="0"/>
        <v>7.7968622523257496</v>
      </c>
      <c r="AD67">
        <f t="shared" si="1"/>
        <v>686.05879981663395</v>
      </c>
      <c r="AE67">
        <f>'IDT-1'!C67</f>
        <v>0</v>
      </c>
      <c r="AF67" s="25"/>
      <c r="AG67">
        <f t="shared" si="2"/>
        <v>686.05879981663395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-8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2.8695900000000001</v>
      </c>
      <c r="E68">
        <f>GT_NG!Q68</f>
        <v>-1.2500000000000001E-2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0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618.14757601076928</v>
      </c>
      <c r="P68" s="37">
        <v>68.200000000000017</v>
      </c>
      <c r="Q68" s="37">
        <v>22.032539774037353</v>
      </c>
      <c r="R68" s="39">
        <v>17.867343146000593</v>
      </c>
      <c r="S68" s="39">
        <v>0</v>
      </c>
      <c r="T68" s="38">
        <f>SUMPRODUCT(LTA!J68:AN68,LTA!J$101:AN$101,LTA!J$104:AN$104)</f>
        <v>103.15</v>
      </c>
      <c r="U68" s="38">
        <f>SUMPRODUCT(LTA!J68:AN68,LTA!J$102:AN$102,LTA!J$104:AN$104)</f>
        <v>14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0</v>
      </c>
      <c r="AA68" s="76">
        <f>STOA!I68</f>
        <v>0</v>
      </c>
      <c r="AB68" s="76">
        <f>-STOA!O68</f>
        <v>-144.26</v>
      </c>
      <c r="AC68">
        <f t="shared" ref="AC68:AC98" si="3">SUMIF(B68:AB68,"&gt;0")*$AC$2-SUMIF(B68:AB68,"&lt;0")*($AC$2/(1-$AC$2))+SUMIF(AI68:AR68,"&gt;0")*$AC$2-SUMIF(AI68:AR68,"&lt;0")*($AC$2/(1-$AC$2))</f>
        <v>7.8136682064133698</v>
      </c>
      <c r="AD68">
        <f t="shared" ref="AD68:AD98" si="4">SUM(B68:AB68,AI68:AV68)-AC68</f>
        <v>684.18088072439389</v>
      </c>
      <c r="AE68">
        <f>'IDT-1'!C68</f>
        <v>0</v>
      </c>
      <c r="AF68" s="25"/>
      <c r="AG68">
        <f t="shared" ref="AG68:AG98" si="5">SUM(AD68:AF68)</f>
        <v>684.18088072439389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-10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2.8695900000000001</v>
      </c>
      <c r="E69">
        <f>GT_NG!Q69</f>
        <v>-1.2500000000000001E-2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0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656.40241601076923</v>
      </c>
      <c r="P69" s="37">
        <v>68.200000000000017</v>
      </c>
      <c r="Q69" s="37">
        <v>22.032539774037353</v>
      </c>
      <c r="R69" s="39">
        <v>10.899999999999999</v>
      </c>
      <c r="S69" s="39">
        <v>0</v>
      </c>
      <c r="T69" s="38">
        <f>SUMPRODUCT(LTA!J69:AN69,LTA!J$101:AN$101,LTA!J$104:AN$104)</f>
        <v>83.32</v>
      </c>
      <c r="U69" s="38">
        <f>SUMPRODUCT(LTA!J69:AN69,LTA!J$102:AN$102,LTA!J$104:AN$104)</f>
        <v>15.83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0</v>
      </c>
      <c r="AA69" s="76">
        <f>STOA!I69</f>
        <v>0</v>
      </c>
      <c r="AB69" s="76">
        <f>-STOA!O69</f>
        <v>-144.26</v>
      </c>
      <c r="AC69">
        <f t="shared" si="3"/>
        <v>8.0430917743962347</v>
      </c>
      <c r="AD69">
        <f t="shared" si="4"/>
        <v>681.23895401041045</v>
      </c>
      <c r="AE69">
        <f>'IDT-1'!C69</f>
        <v>0</v>
      </c>
      <c r="AF69" s="25"/>
      <c r="AG69">
        <f t="shared" si="5"/>
        <v>681.23895401041045</v>
      </c>
      <c r="AI69" s="35">
        <f>PXIL!I69</f>
        <v>0</v>
      </c>
      <c r="AJ69" s="35">
        <f>PXIL!O69</f>
        <v>0</v>
      </c>
      <c r="AK69" s="35">
        <f>RTM_IEX!I69</f>
        <v>0</v>
      </c>
      <c r="AL69" s="35">
        <f>RTM_IEX!O69</f>
        <v>-26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2.8695900000000001</v>
      </c>
      <c r="E70">
        <f>GT_NG!Q70</f>
        <v>-1.2500000000000001E-2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0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697.1949766322341</v>
      </c>
      <c r="P70" s="37">
        <v>68.200000000000017</v>
      </c>
      <c r="Q70" s="37">
        <v>22.032539774037353</v>
      </c>
      <c r="R70" s="39">
        <v>5.12</v>
      </c>
      <c r="S70" s="39">
        <v>0</v>
      </c>
      <c r="T70" s="38">
        <f>SUMPRODUCT(LTA!J70:AN70,LTA!J$101:AN$101,LTA!J$104:AN$104)</f>
        <v>62.51</v>
      </c>
      <c r="U70" s="38">
        <f>SUMPRODUCT(LTA!J70:AN70,LTA!J$102:AN$102,LTA!J$104:AN$104)</f>
        <v>15.83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0</v>
      </c>
      <c r="AA70" s="76">
        <f>STOA!I70</f>
        <v>0</v>
      </c>
      <c r="AB70" s="76">
        <f>-STOA!O70</f>
        <v>-144.26</v>
      </c>
      <c r="AC70">
        <f t="shared" si="3"/>
        <v>8.1538717472436595</v>
      </c>
      <c r="AD70">
        <f t="shared" si="4"/>
        <v>695.33073465902783</v>
      </c>
      <c r="AE70">
        <f>'IDT-1'!C70</f>
        <v>0</v>
      </c>
      <c r="AF70" s="25"/>
      <c r="AG70">
        <f t="shared" si="5"/>
        <v>695.33073465902783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-26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2.8695900000000001</v>
      </c>
      <c r="E71">
        <f>GT_NG!Q71</f>
        <v>-1.2500000000000001E-2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0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730.3296970968272</v>
      </c>
      <c r="P71" s="37">
        <v>60.29</v>
      </c>
      <c r="Q71" s="37">
        <v>20.03</v>
      </c>
      <c r="R71" s="39">
        <v>1.66</v>
      </c>
      <c r="S71" s="39">
        <v>0</v>
      </c>
      <c r="T71" s="38">
        <f>SUMPRODUCT(LTA!J71:AN71,LTA!J$101:AN$101,LTA!J$104:AN$104)</f>
        <v>43.82</v>
      </c>
      <c r="U71" s="38">
        <f>SUMPRODUCT(LTA!J71:AN71,LTA!J$102:AN$102,LTA!J$104:AN$104)</f>
        <v>15.5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0</v>
      </c>
      <c r="AA71" s="76">
        <f>STOA!I71</f>
        <v>0</v>
      </c>
      <c r="AB71" s="76">
        <f>-STOA!O71</f>
        <v>-144.26</v>
      </c>
      <c r="AC71">
        <f t="shared" si="3"/>
        <v>8.0181570275431167</v>
      </c>
      <c r="AD71">
        <f t="shared" si="4"/>
        <v>714.20863006928403</v>
      </c>
      <c r="AE71">
        <f>'IDT-1'!C71</f>
        <v>0</v>
      </c>
      <c r="AF71" s="25"/>
      <c r="AG71">
        <f t="shared" si="5"/>
        <v>714.20863006928403</v>
      </c>
      <c r="AI71" s="35">
        <f>PXIL!I71</f>
        <v>0</v>
      </c>
      <c r="AJ71" s="35">
        <f>PXIL!O71</f>
        <v>0</v>
      </c>
      <c r="AK71" s="35">
        <f>RTM_IEX!I71</f>
        <v>0</v>
      </c>
      <c r="AL71" s="35">
        <f>RTM_IEX!O71</f>
        <v>-8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2.8695900000000001</v>
      </c>
      <c r="E72">
        <f>GT_NG!Q72</f>
        <v>-1.2500000000000001E-2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0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745.57662724133274</v>
      </c>
      <c r="P72" s="37">
        <v>60.29</v>
      </c>
      <c r="Q72" s="37">
        <v>20.03</v>
      </c>
      <c r="R72" s="39">
        <v>0.66</v>
      </c>
      <c r="S72" s="39">
        <v>0</v>
      </c>
      <c r="T72" s="38">
        <f>SUMPRODUCT(LTA!J72:AN72,LTA!J$101:AN$101,LTA!J$104:AN$104)</f>
        <v>32.959999999999994</v>
      </c>
      <c r="U72" s="38">
        <f>SUMPRODUCT(LTA!J72:AN72,LTA!J$102:AN$102,LTA!J$104:AN$104)</f>
        <v>15.33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0</v>
      </c>
      <c r="AA72" s="76">
        <f>STOA!I72</f>
        <v>0</v>
      </c>
      <c r="AB72" s="76">
        <f>-STOA!O72</f>
        <v>-144.26</v>
      </c>
      <c r="AC72">
        <f t="shared" si="3"/>
        <v>8.1454065364094266</v>
      </c>
      <c r="AD72">
        <f t="shared" si="4"/>
        <v>746.45831070492329</v>
      </c>
      <c r="AE72">
        <f>'IDT-1'!C72</f>
        <v>0</v>
      </c>
      <c r="AF72" s="25"/>
      <c r="AG72">
        <f t="shared" si="5"/>
        <v>746.45831070492329</v>
      </c>
      <c r="AI72" s="35">
        <f>PXIL!I72</f>
        <v>0</v>
      </c>
      <c r="AJ72" s="35">
        <f>PXIL!O72</f>
        <v>0</v>
      </c>
      <c r="AK72" s="35">
        <f>RTM_IEX!I72</f>
        <v>21.16</v>
      </c>
      <c r="AL72" s="35">
        <f>RTM_IEX!O72</f>
        <v>0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2.8695900000000001</v>
      </c>
      <c r="E73">
        <f>GT_NG!Q73</f>
        <v>-1.2500000000000001E-2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0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765.2304537922264</v>
      </c>
      <c r="P73" s="37">
        <v>60.29</v>
      </c>
      <c r="Q73" s="37">
        <v>20.03</v>
      </c>
      <c r="R73" s="39">
        <v>0.35</v>
      </c>
      <c r="S73" s="39">
        <v>0</v>
      </c>
      <c r="T73" s="38">
        <f>SUMPRODUCT(LTA!J73:AN73,LTA!J$101:AN$101,LTA!J$104:AN$104)</f>
        <v>26.580000000000002</v>
      </c>
      <c r="U73" s="38">
        <f>SUMPRODUCT(LTA!J73:AN73,LTA!J$102:AN$102,LTA!J$104:AN$104)</f>
        <v>15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0</v>
      </c>
      <c r="AA73" s="76">
        <f>STOA!I73</f>
        <v>0</v>
      </c>
      <c r="AB73" s="76">
        <f>-STOA!O73</f>
        <v>-144.26</v>
      </c>
      <c r="AC73">
        <f t="shared" si="3"/>
        <v>8.4689803835063966</v>
      </c>
      <c r="AD73">
        <f t="shared" si="4"/>
        <v>787.61856340871998</v>
      </c>
      <c r="AE73">
        <f>'IDT-1'!C73</f>
        <v>0</v>
      </c>
      <c r="AF73" s="25"/>
      <c r="AG73">
        <f t="shared" si="5"/>
        <v>787.61856340871998</v>
      </c>
      <c r="AI73" s="35">
        <f>PXIL!I73</f>
        <v>0</v>
      </c>
      <c r="AJ73" s="35">
        <f>PXIL!O73</f>
        <v>0</v>
      </c>
      <c r="AK73" s="35">
        <f>RTM_IEX!I73</f>
        <v>50.01</v>
      </c>
      <c r="AL73" s="35">
        <f>RTM_IEX!O73</f>
        <v>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2.8695900000000001</v>
      </c>
      <c r="E74">
        <f>GT_NG!Q74</f>
        <v>-1.2500000000000001E-2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0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799.74245565517379</v>
      </c>
      <c r="P74" s="37">
        <v>60.29</v>
      </c>
      <c r="Q74" s="37">
        <v>20.03</v>
      </c>
      <c r="R74" s="39">
        <v>0.18</v>
      </c>
      <c r="S74" s="39">
        <v>0</v>
      </c>
      <c r="T74" s="38">
        <f>SUMPRODUCT(LTA!J74:AN74,LTA!J$101:AN$101,LTA!J$104:AN$104)</f>
        <v>24.57</v>
      </c>
      <c r="U74" s="38">
        <f>SUMPRODUCT(LTA!J74:AN74,LTA!J$102:AN$102,LTA!J$104:AN$104)</f>
        <v>14.17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0</v>
      </c>
      <c r="AA74" s="76">
        <f>STOA!I74</f>
        <v>0</v>
      </c>
      <c r="AB74" s="76">
        <f>-STOA!O74</f>
        <v>-144.26</v>
      </c>
      <c r="AC74">
        <f t="shared" si="3"/>
        <v>8.6321719980373857</v>
      </c>
      <c r="AD74">
        <f t="shared" si="4"/>
        <v>808.37737365713622</v>
      </c>
      <c r="AE74">
        <f>'IDT-1'!C74</f>
        <v>0</v>
      </c>
      <c r="AF74" s="25"/>
      <c r="AG74">
        <f t="shared" si="5"/>
        <v>808.37737365713622</v>
      </c>
      <c r="AI74" s="35">
        <f>PXIL!I74</f>
        <v>0</v>
      </c>
      <c r="AJ74" s="35">
        <f>PXIL!O74</f>
        <v>0</v>
      </c>
      <c r="AK74" s="35">
        <f>RTM_IEX!I74</f>
        <v>39.43</v>
      </c>
      <c r="AL74" s="35">
        <f>RTM_IEX!O74</f>
        <v>0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2.8695900000000001</v>
      </c>
      <c r="E75">
        <f>GT_NG!Q75</f>
        <v>-1.2500000000000001E-2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0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805.78730188705788</v>
      </c>
      <c r="P75" s="37">
        <v>60.29</v>
      </c>
      <c r="Q75" s="37">
        <v>20.03</v>
      </c>
      <c r="R75" s="39">
        <v>0</v>
      </c>
      <c r="S75" s="39">
        <v>0</v>
      </c>
      <c r="T75" s="38">
        <f>SUMPRODUCT(LTA!J75:AN75,LTA!J$101:AN$101,LTA!J$104:AN$104)</f>
        <v>30.25</v>
      </c>
      <c r="U75" s="38">
        <f>SUMPRODUCT(LTA!J75:AN75,LTA!J$102:AN$102,LTA!J$104:AN$104)</f>
        <v>7.5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27.8</v>
      </c>
      <c r="Z75" s="35">
        <f>IEX!O75</f>
        <v>0</v>
      </c>
      <c r="AA75" s="76">
        <f>STOA!I75</f>
        <v>0</v>
      </c>
      <c r="AB75" s="76">
        <f>-STOA!O75</f>
        <v>-288.52</v>
      </c>
      <c r="AC75">
        <f t="shared" si="3"/>
        <v>10.759379574094579</v>
      </c>
      <c r="AD75">
        <f t="shared" si="4"/>
        <v>789.31501231296318</v>
      </c>
      <c r="AE75">
        <f>'IDT-1'!C75</f>
        <v>0</v>
      </c>
      <c r="AF75" s="25"/>
      <c r="AG75">
        <f t="shared" si="5"/>
        <v>789.31501231296318</v>
      </c>
      <c r="AI75" s="35">
        <f>PXIL!I75</f>
        <v>0</v>
      </c>
      <c r="AJ75" s="35">
        <f>PXIL!O75</f>
        <v>0</v>
      </c>
      <c r="AK75" s="35">
        <f>RTM_IEX!I75</f>
        <v>46.83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87.25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2.8695900000000001</v>
      </c>
      <c r="E76">
        <f>GT_NG!Q76</f>
        <v>-1.2500000000000001E-2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0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805.78730188705788</v>
      </c>
      <c r="P76" s="37">
        <v>60.29</v>
      </c>
      <c r="Q76" s="37">
        <v>20.03</v>
      </c>
      <c r="R76" s="39">
        <v>0</v>
      </c>
      <c r="S76" s="39">
        <v>0</v>
      </c>
      <c r="T76" s="38">
        <f>SUMPRODUCT(LTA!J76:AN76,LTA!J$101:AN$101,LTA!J$104:AN$104)</f>
        <v>31</v>
      </c>
      <c r="U76" s="38">
        <f>SUMPRODUCT(LTA!J76:AN76,LTA!J$102:AN$102,LTA!J$104:AN$104)</f>
        <v>7.5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30.69</v>
      </c>
      <c r="Z76" s="35">
        <f>IEX!O76</f>
        <v>0</v>
      </c>
      <c r="AA76" s="76">
        <f>STOA!I76</f>
        <v>0</v>
      </c>
      <c r="AB76" s="76">
        <f>-STOA!O76</f>
        <v>-288.52</v>
      </c>
      <c r="AC76">
        <f t="shared" si="3"/>
        <v>10.699241574094579</v>
      </c>
      <c r="AD76">
        <f t="shared" si="4"/>
        <v>781.66515031296331</v>
      </c>
      <c r="AE76">
        <f>'IDT-1'!C76</f>
        <v>0</v>
      </c>
      <c r="AF76" s="25"/>
      <c r="AG76">
        <f t="shared" si="5"/>
        <v>781.66515031296331</v>
      </c>
      <c r="AI76" s="35">
        <f>PXIL!I76</f>
        <v>0</v>
      </c>
      <c r="AJ76" s="35">
        <f>PXIL!O76</f>
        <v>0</v>
      </c>
      <c r="AK76" s="35">
        <f>RTM_IEX!I76</f>
        <v>42.25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80.48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2.8695900000000001</v>
      </c>
      <c r="E77">
        <f>GT_NG!Q77</f>
        <v>-1.2500000000000001E-2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0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805.78730188705788</v>
      </c>
      <c r="P77" s="37">
        <v>60.29</v>
      </c>
      <c r="Q77" s="37">
        <v>20.03</v>
      </c>
      <c r="R77" s="39">
        <v>0</v>
      </c>
      <c r="S77" s="39">
        <v>0</v>
      </c>
      <c r="T77" s="38">
        <f>SUMPRODUCT(LTA!J77:AN77,LTA!J$101:AN$101,LTA!J$104:AN$104)</f>
        <v>31.67</v>
      </c>
      <c r="U77" s="38">
        <f>SUMPRODUCT(LTA!J77:AN77,LTA!J$102:AN$102,LTA!J$104:AN$104)</f>
        <v>7.5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32.65</v>
      </c>
      <c r="Z77" s="35">
        <f>IEX!O77</f>
        <v>0</v>
      </c>
      <c r="AA77" s="76">
        <f>STOA!I77</f>
        <v>0</v>
      </c>
      <c r="AB77" s="76">
        <f>-STOA!O77</f>
        <v>-288.52</v>
      </c>
      <c r="AC77">
        <f t="shared" si="3"/>
        <v>11.05819757409458</v>
      </c>
      <c r="AD77">
        <f t="shared" si="4"/>
        <v>827.32619431296314</v>
      </c>
      <c r="AE77">
        <f>'IDT-1'!C77</f>
        <v>0</v>
      </c>
      <c r="AF77" s="25"/>
      <c r="AG77">
        <f t="shared" si="5"/>
        <v>827.32619431296314</v>
      </c>
      <c r="AI77" s="35">
        <f>PXIL!I77</f>
        <v>0</v>
      </c>
      <c r="AJ77" s="35">
        <f>PXIL!O77</f>
        <v>0</v>
      </c>
      <c r="AK77" s="35">
        <f>RTM_IEX!I77</f>
        <v>81.98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84.14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2.8695900000000001</v>
      </c>
      <c r="E78">
        <f>GT_NG!Q78</f>
        <v>-1.2500000000000001E-2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0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800.02689994418085</v>
      </c>
      <c r="P78" s="37">
        <v>60.29</v>
      </c>
      <c r="Q78" s="37">
        <v>20.03</v>
      </c>
      <c r="R78" s="39">
        <v>0</v>
      </c>
      <c r="S78" s="39">
        <v>0</v>
      </c>
      <c r="T78" s="38">
        <f>SUMPRODUCT(LTA!J78:AN78,LTA!J$101:AN$101,LTA!J$104:AN$104)</f>
        <v>33</v>
      </c>
      <c r="U78" s="38">
        <f>SUMPRODUCT(LTA!J78:AN78,LTA!J$102:AN$102,LTA!J$104:AN$104)</f>
        <v>7.5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38.99</v>
      </c>
      <c r="Z78" s="35">
        <f>IEX!O78</f>
        <v>0</v>
      </c>
      <c r="AA78" s="76">
        <f>STOA!I78</f>
        <v>0</v>
      </c>
      <c r="AB78" s="76">
        <f>-STOA!O78</f>
        <v>-288.52</v>
      </c>
      <c r="AC78">
        <f t="shared" si="3"/>
        <v>10.953674438940139</v>
      </c>
      <c r="AD78">
        <f t="shared" si="4"/>
        <v>814.03031550524076</v>
      </c>
      <c r="AE78">
        <f>'IDT-1'!C78</f>
        <v>0</v>
      </c>
      <c r="AF78" s="25"/>
      <c r="AG78">
        <f t="shared" si="5"/>
        <v>814.03031550524076</v>
      </c>
      <c r="AI78" s="35">
        <f>PXIL!I78</f>
        <v>0</v>
      </c>
      <c r="AJ78" s="35">
        <f>PXIL!O78</f>
        <v>0</v>
      </c>
      <c r="AK78" s="35">
        <f>RTM_IEX!I78</f>
        <v>73.25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77.56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2.8695900000000001</v>
      </c>
      <c r="E79">
        <f>GT_NG!Q79</f>
        <v>-1.2500000000000001E-2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0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792.25716448957292</v>
      </c>
      <c r="P79" s="37">
        <v>60.29</v>
      </c>
      <c r="Q79" s="37">
        <v>20.03</v>
      </c>
      <c r="R79" s="39">
        <v>0</v>
      </c>
      <c r="S79" s="39">
        <v>0</v>
      </c>
      <c r="T79" s="38">
        <f>SUMPRODUCT(LTA!J79:AN79,LTA!J$101:AN$101,LTA!J$104:AN$104)</f>
        <v>38</v>
      </c>
      <c r="U79" s="38">
        <f>SUMPRODUCT(LTA!J79:AN79,LTA!J$102:AN$102,LTA!J$104:AN$104)</f>
        <v>7.5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91.36</v>
      </c>
      <c r="Z79" s="35">
        <f>IEX!O79</f>
        <v>0</v>
      </c>
      <c r="AA79" s="76">
        <f>STOA!I79</f>
        <v>0</v>
      </c>
      <c r="AB79" s="76">
        <f>-STOA!O79</f>
        <v>-288.52</v>
      </c>
      <c r="AC79">
        <f t="shared" si="3"/>
        <v>10.644328502394197</v>
      </c>
      <c r="AD79">
        <f t="shared" si="4"/>
        <v>774.67992598717865</v>
      </c>
      <c r="AE79">
        <f>'IDT-1'!C79</f>
        <v>0</v>
      </c>
      <c r="AF79" s="25"/>
      <c r="AG79">
        <f t="shared" si="5"/>
        <v>774.67992598717865</v>
      </c>
      <c r="AI79" s="35">
        <f>PXIL!I79</f>
        <v>0</v>
      </c>
      <c r="AJ79" s="35">
        <f>PXIL!O79</f>
        <v>0</v>
      </c>
      <c r="AK79" s="35">
        <f>RTM_IEX!I79</f>
        <v>61.55</v>
      </c>
      <c r="AL79" s="35">
        <f>RTM_IEX!O79</f>
        <v>0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2.8695900000000001</v>
      </c>
      <c r="E80">
        <f>GT_NG!Q80</f>
        <v>-1.2500000000000001E-2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0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768.44548467660707</v>
      </c>
      <c r="P80" s="37">
        <v>60.29</v>
      </c>
      <c r="Q80" s="37">
        <v>20.03</v>
      </c>
      <c r="R80" s="39">
        <v>0</v>
      </c>
      <c r="S80" s="39">
        <v>0</v>
      </c>
      <c r="T80" s="38">
        <f>SUMPRODUCT(LTA!J80:AN80,LTA!J$101:AN$101,LTA!J$104:AN$104)</f>
        <v>44.67</v>
      </c>
      <c r="U80" s="38">
        <f>SUMPRODUCT(LTA!J80:AN80,LTA!J$102:AN$102,LTA!J$104:AN$104)</f>
        <v>7.5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91.36</v>
      </c>
      <c r="Z80" s="35">
        <f>IEX!O80</f>
        <v>0</v>
      </c>
      <c r="AA80" s="76">
        <f>STOA!I80</f>
        <v>0</v>
      </c>
      <c r="AB80" s="76">
        <f>-STOA!O80</f>
        <v>-288.52</v>
      </c>
      <c r="AC80">
        <f t="shared" si="3"/>
        <v>10.518111399853062</v>
      </c>
      <c r="AD80">
        <f t="shared" si="4"/>
        <v>758.62446327675389</v>
      </c>
      <c r="AE80">
        <f>'IDT-1'!C80</f>
        <v>0</v>
      </c>
      <c r="AF80" s="25"/>
      <c r="AG80">
        <f t="shared" si="5"/>
        <v>758.62446327675389</v>
      </c>
      <c r="AI80" s="35">
        <f>PXIL!I80</f>
        <v>0</v>
      </c>
      <c r="AJ80" s="35">
        <f>PXIL!O80</f>
        <v>0</v>
      </c>
      <c r="AK80" s="35">
        <f>RTM_IEX!I80</f>
        <v>62.51</v>
      </c>
      <c r="AL80" s="35">
        <f>RTM_IEX!O80</f>
        <v>0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2.8695900000000001</v>
      </c>
      <c r="E81">
        <f>GT_NG!Q81</f>
        <v>-1.2500000000000001E-2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0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747.06989449503146</v>
      </c>
      <c r="P81" s="37">
        <v>60.29</v>
      </c>
      <c r="Q81" s="37">
        <v>20.03</v>
      </c>
      <c r="R81" s="39">
        <v>0</v>
      </c>
      <c r="S81" s="39">
        <v>0</v>
      </c>
      <c r="T81" s="38">
        <f>SUMPRODUCT(LTA!J81:AN81,LTA!J$101:AN$101,LTA!J$104:AN$104)</f>
        <v>65.67</v>
      </c>
      <c r="U81" s="38">
        <f>SUMPRODUCT(LTA!J81:AN81,LTA!J$102:AN$102,LTA!J$104:AN$104)</f>
        <v>15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86.55</v>
      </c>
      <c r="Z81" s="35">
        <f>IEX!O81</f>
        <v>0</v>
      </c>
      <c r="AA81" s="76">
        <f>STOA!I81</f>
        <v>0</v>
      </c>
      <c r="AB81" s="76">
        <f>-STOA!O81</f>
        <v>-288.52</v>
      </c>
      <c r="AC81">
        <f t="shared" si="3"/>
        <v>10.498723796436774</v>
      </c>
      <c r="AD81">
        <f t="shared" si="4"/>
        <v>756.15826069859452</v>
      </c>
      <c r="AE81">
        <f>'IDT-1'!C81</f>
        <v>0</v>
      </c>
      <c r="AF81" s="25"/>
      <c r="AG81">
        <f t="shared" si="5"/>
        <v>756.15826069859452</v>
      </c>
      <c r="AI81" s="35">
        <f>PXIL!I81</f>
        <v>0</v>
      </c>
      <c r="AJ81" s="35">
        <f>PXIL!O81</f>
        <v>0</v>
      </c>
      <c r="AK81" s="35">
        <f>RTM_IEX!I81</f>
        <v>57.71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2.8695900000000001</v>
      </c>
      <c r="E82">
        <f>GT_NG!Q82</f>
        <v>-1.2500000000000001E-2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0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736.18739066329829</v>
      </c>
      <c r="P82" s="37">
        <v>60.29</v>
      </c>
      <c r="Q82" s="37">
        <v>20.03</v>
      </c>
      <c r="R82" s="39">
        <v>0</v>
      </c>
      <c r="S82" s="39">
        <v>0</v>
      </c>
      <c r="T82" s="38">
        <f>SUMPRODUCT(LTA!J82:AN82,LTA!J$101:AN$101,LTA!J$104:AN$104)</f>
        <v>68.33</v>
      </c>
      <c r="U82" s="38">
        <f>SUMPRODUCT(LTA!J82:AN82,LTA!J$102:AN$102,LTA!J$104:AN$104)</f>
        <v>15.5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72.13</v>
      </c>
      <c r="Z82" s="35">
        <f>IEX!O82</f>
        <v>0</v>
      </c>
      <c r="AA82" s="76">
        <f>STOA!I82</f>
        <v>0</v>
      </c>
      <c r="AB82" s="76">
        <f>-STOA!O82</f>
        <v>-288.52</v>
      </c>
      <c r="AC82">
        <f t="shared" si="3"/>
        <v>10.250976266549255</v>
      </c>
      <c r="AD82">
        <f t="shared" si="4"/>
        <v>724.64350439674899</v>
      </c>
      <c r="AE82">
        <f>'IDT-1'!C82</f>
        <v>0</v>
      </c>
      <c r="AF82" s="25"/>
      <c r="AG82">
        <f t="shared" si="5"/>
        <v>724.64350439674899</v>
      </c>
      <c r="AI82" s="35">
        <f>PXIL!I82</f>
        <v>0</v>
      </c>
      <c r="AJ82" s="35">
        <f>PXIL!O82</f>
        <v>0</v>
      </c>
      <c r="AK82" s="35">
        <f>RTM_IEX!I82</f>
        <v>48.09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2.8695900000000001</v>
      </c>
      <c r="E83">
        <f>GT_NG!Q83</f>
        <v>-1.2500000000000001E-2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0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753.85451624917766</v>
      </c>
      <c r="P83" s="37">
        <v>60.29</v>
      </c>
      <c r="Q83" s="37">
        <v>20.27</v>
      </c>
      <c r="R83" s="39">
        <v>0</v>
      </c>
      <c r="S83" s="39">
        <v>0</v>
      </c>
      <c r="T83" s="38">
        <f>SUMPRODUCT(LTA!J83:AN83,LTA!J$101:AN$101,LTA!J$104:AN$104)</f>
        <v>69.33</v>
      </c>
      <c r="U83" s="38">
        <f>SUMPRODUCT(LTA!J83:AN83,LTA!J$102:AN$102,LTA!J$104:AN$104)</f>
        <v>18.329999999999998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163.49</v>
      </c>
      <c r="Z83" s="35">
        <f>IEX!O83</f>
        <v>0</v>
      </c>
      <c r="AA83" s="76">
        <f>STOA!I83</f>
        <v>0</v>
      </c>
      <c r="AB83" s="76">
        <f>-STOA!O83</f>
        <v>-384.67999999999995</v>
      </c>
      <c r="AC83">
        <f t="shared" si="3"/>
        <v>11.513976212174345</v>
      </c>
      <c r="AD83">
        <f t="shared" si="4"/>
        <v>692.22763003700345</v>
      </c>
      <c r="AE83">
        <f>'IDT-1'!C83</f>
        <v>0</v>
      </c>
      <c r="AF83" s="25"/>
      <c r="AG83">
        <f t="shared" si="5"/>
        <v>692.22763003700345</v>
      </c>
      <c r="AI83" s="35">
        <f>PXIL!I83</f>
        <v>0</v>
      </c>
      <c r="AJ83" s="35">
        <f>PXIL!O83</f>
        <v>0</v>
      </c>
      <c r="AK83" s="35">
        <f>RTM_IEX!I83</f>
        <v>0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2.8695900000000001</v>
      </c>
      <c r="E84">
        <f>GT_NG!Q84</f>
        <v>-1.2500000000000001E-2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0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748.14200875181757</v>
      </c>
      <c r="P84" s="37">
        <v>60.29</v>
      </c>
      <c r="Q84" s="37">
        <v>20.27</v>
      </c>
      <c r="R84" s="39">
        <v>0</v>
      </c>
      <c r="S84" s="39">
        <v>0</v>
      </c>
      <c r="T84" s="38">
        <f>SUMPRODUCT(LTA!J84:AN84,LTA!J$101:AN$101,LTA!J$104:AN$104)</f>
        <v>70</v>
      </c>
      <c r="U84" s="38">
        <f>SUMPRODUCT(LTA!J84:AN84,LTA!J$102:AN$102,LTA!J$104:AN$104)</f>
        <v>19.170000000000002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149.06</v>
      </c>
      <c r="Z84" s="35">
        <f>IEX!O84</f>
        <v>0</v>
      </c>
      <c r="AA84" s="76">
        <f>STOA!I84</f>
        <v>0</v>
      </c>
      <c r="AB84" s="76">
        <f>-STOA!O84</f>
        <v>-384.67999999999995</v>
      </c>
      <c r="AC84">
        <f t="shared" si="3"/>
        <v>11.368642653694936</v>
      </c>
      <c r="AD84">
        <f t="shared" si="4"/>
        <v>673.74045609812254</v>
      </c>
      <c r="AE84">
        <f>'IDT-1'!C84</f>
        <v>0</v>
      </c>
      <c r="AF84" s="25"/>
      <c r="AG84">
        <f t="shared" si="5"/>
        <v>673.74045609812254</v>
      </c>
      <c r="AI84" s="35">
        <f>PXIL!I84</f>
        <v>0</v>
      </c>
      <c r="AJ84" s="35">
        <f>PXIL!O84</f>
        <v>0</v>
      </c>
      <c r="AK84" s="35">
        <f>RTM_IEX!I84</f>
        <v>0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2.8695900000000001</v>
      </c>
      <c r="E85">
        <f>GT_NG!Q85</f>
        <v>-1.2500000000000001E-2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0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749.92941753310618</v>
      </c>
      <c r="P85" s="37">
        <v>60.29</v>
      </c>
      <c r="Q85" s="37">
        <v>20.032570255357371</v>
      </c>
      <c r="R85" s="39">
        <v>0</v>
      </c>
      <c r="S85" s="39">
        <v>0</v>
      </c>
      <c r="T85" s="38">
        <f>SUMPRODUCT(LTA!J85:AN85,LTA!J$101:AN$101,LTA!J$104:AN$104)</f>
        <v>70</v>
      </c>
      <c r="U85" s="38">
        <f>SUMPRODUCT(LTA!J85:AN85,LTA!J$102:AN$102,LTA!J$104:AN$104)</f>
        <v>19.670000000000002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125.02</v>
      </c>
      <c r="Z85" s="35">
        <f>IEX!O85</f>
        <v>0</v>
      </c>
      <c r="AA85" s="76">
        <f>STOA!I85</f>
        <v>0</v>
      </c>
      <c r="AB85" s="76">
        <f>-STOA!O85</f>
        <v>-384.67999999999995</v>
      </c>
      <c r="AC85">
        <f t="shared" si="3"/>
        <v>11.197120490180776</v>
      </c>
      <c r="AD85">
        <f t="shared" si="4"/>
        <v>651.9219572982829</v>
      </c>
      <c r="AE85">
        <f>'IDT-1'!C85</f>
        <v>0</v>
      </c>
      <c r="AF85" s="25"/>
      <c r="AG85">
        <f t="shared" si="5"/>
        <v>651.9219572982829</v>
      </c>
      <c r="AI85" s="35">
        <f>PXIL!I85</f>
        <v>0</v>
      </c>
      <c r="AJ85" s="35">
        <f>PXIL!O85</f>
        <v>0</v>
      </c>
      <c r="AK85" s="35">
        <f>RTM_IEX!I85</f>
        <v>0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2.8695900000000001</v>
      </c>
      <c r="E86">
        <f>GT_NG!Q86</f>
        <v>-1.2500000000000001E-2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0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743.88356207356173</v>
      </c>
      <c r="P86" s="37">
        <v>60.29</v>
      </c>
      <c r="Q86" s="37">
        <v>20.032570255357371</v>
      </c>
      <c r="R86" s="39">
        <v>0</v>
      </c>
      <c r="S86" s="39">
        <v>0</v>
      </c>
      <c r="T86" s="38">
        <f>SUMPRODUCT(LTA!J86:AN86,LTA!J$101:AN$101,LTA!J$104:AN$104)</f>
        <v>72</v>
      </c>
      <c r="U86" s="38">
        <f>SUMPRODUCT(LTA!J86:AN86,LTA!J$102:AN$102,LTA!J$104:AN$104)</f>
        <v>20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115.4</v>
      </c>
      <c r="Z86" s="35">
        <f>IEX!O86</f>
        <v>0</v>
      </c>
      <c r="AA86" s="76">
        <f>STOA!I86</f>
        <v>0</v>
      </c>
      <c r="AB86" s="76">
        <f>-STOA!O86</f>
        <v>-384.67999999999995</v>
      </c>
      <c r="AC86">
        <f t="shared" si="3"/>
        <v>11.093100817596328</v>
      </c>
      <c r="AD86">
        <f t="shared" si="4"/>
        <v>638.69012151132279</v>
      </c>
      <c r="AE86">
        <f>'IDT-1'!C86</f>
        <v>0</v>
      </c>
      <c r="AF86" s="25"/>
      <c r="AG86">
        <f t="shared" si="5"/>
        <v>638.69012151132279</v>
      </c>
      <c r="AI86" s="35">
        <f>PXIL!I86</f>
        <v>0</v>
      </c>
      <c r="AJ86" s="35">
        <f>PXIL!O86</f>
        <v>0</v>
      </c>
      <c r="AK86" s="35">
        <f>RTM_IEX!I86</f>
        <v>0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2.8695900000000001</v>
      </c>
      <c r="E87">
        <f>GT_NG!Q87</f>
        <v>-1.2500000000000001E-2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0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751.99026974628157</v>
      </c>
      <c r="P87" s="37">
        <v>60.29</v>
      </c>
      <c r="Q87" s="37">
        <v>20.077100361010828</v>
      </c>
      <c r="R87" s="39">
        <v>0</v>
      </c>
      <c r="S87" s="39">
        <v>0</v>
      </c>
      <c r="T87" s="38">
        <f>SUMPRODUCT(LTA!J87:AN87,LTA!J$101:AN$101,LTA!J$104:AN$104)</f>
        <v>72.67</v>
      </c>
      <c r="U87" s="38">
        <f>SUMPRODUCT(LTA!J87:AN87,LTA!J$102:AN$102,LTA!J$104:AN$104)</f>
        <v>24.17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76.94</v>
      </c>
      <c r="Z87" s="35">
        <f>IEX!O87</f>
        <v>0</v>
      </c>
      <c r="AA87" s="76">
        <f>STOA!I87</f>
        <v>0</v>
      </c>
      <c r="AB87" s="76">
        <f>-STOA!O87</f>
        <v>-384.67999999999995</v>
      </c>
      <c r="AC87">
        <f t="shared" si="3"/>
        <v>10.89444447226764</v>
      </c>
      <c r="AD87">
        <f t="shared" si="4"/>
        <v>613.4200156350247</v>
      </c>
      <c r="AE87">
        <f>'IDT-1'!C87</f>
        <v>0</v>
      </c>
      <c r="AF87" s="25"/>
      <c r="AG87">
        <f t="shared" si="5"/>
        <v>613.4200156350247</v>
      </c>
      <c r="AI87" s="35">
        <f>PXIL!I87</f>
        <v>0</v>
      </c>
      <c r="AJ87" s="35">
        <f>PXIL!O87</f>
        <v>0</v>
      </c>
      <c r="AK87" s="35">
        <f>RTM_IEX!I87</f>
        <v>0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2.8695900000000001</v>
      </c>
      <c r="E88">
        <f>GT_NG!Q88</f>
        <v>-1.2500000000000001E-2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0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753.33026974628149</v>
      </c>
      <c r="P88" s="37">
        <v>60.29</v>
      </c>
      <c r="Q88" s="37">
        <v>20.077100361010828</v>
      </c>
      <c r="R88" s="39">
        <v>0</v>
      </c>
      <c r="S88" s="39">
        <v>0</v>
      </c>
      <c r="T88" s="38">
        <f>SUMPRODUCT(LTA!J88:AN88,LTA!J$101:AN$101,LTA!J$104:AN$104)</f>
        <v>72.33</v>
      </c>
      <c r="U88" s="38">
        <f>SUMPRODUCT(LTA!J88:AN88,LTA!J$102:AN$102,LTA!J$104:AN$104)</f>
        <v>24.17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67.319999999999993</v>
      </c>
      <c r="Z88" s="35">
        <f>IEX!O88</f>
        <v>0</v>
      </c>
      <c r="AA88" s="76">
        <f>STOA!I88</f>
        <v>0</v>
      </c>
      <c r="AB88" s="76">
        <f>-STOA!O88</f>
        <v>-384.67999999999995</v>
      </c>
      <c r="AC88">
        <f t="shared" si="3"/>
        <v>10.827208472267639</v>
      </c>
      <c r="AD88">
        <f t="shared" si="4"/>
        <v>604.86725163502456</v>
      </c>
      <c r="AE88">
        <f>'IDT-1'!C88</f>
        <v>0</v>
      </c>
      <c r="AF88" s="25"/>
      <c r="AG88">
        <f t="shared" si="5"/>
        <v>604.86725163502456</v>
      </c>
      <c r="AI88" s="35">
        <f>PXIL!I88</f>
        <v>0</v>
      </c>
      <c r="AJ88" s="35">
        <f>PXIL!O88</f>
        <v>0</v>
      </c>
      <c r="AK88" s="35">
        <f>RTM_IEX!I88</f>
        <v>0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2.8695900000000001</v>
      </c>
      <c r="E89">
        <f>GT_NG!Q89</f>
        <v>-1.2500000000000001E-2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0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758.18026974628162</v>
      </c>
      <c r="P89" s="37">
        <v>60.29</v>
      </c>
      <c r="Q89" s="37">
        <v>20.077100361010828</v>
      </c>
      <c r="R89" s="39">
        <v>0</v>
      </c>
      <c r="S89" s="39">
        <v>0</v>
      </c>
      <c r="T89" s="38">
        <f>SUMPRODUCT(LTA!J89:AN89,LTA!J$101:AN$101,LTA!J$104:AN$104)</f>
        <v>72</v>
      </c>
      <c r="U89" s="38">
        <f>SUMPRODUCT(LTA!J89:AN89,LTA!J$102:AN$102,LTA!J$104:AN$104)</f>
        <v>26.67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52.89</v>
      </c>
      <c r="Z89" s="35">
        <f>IEX!O89</f>
        <v>0</v>
      </c>
      <c r="AA89" s="76">
        <f>STOA!I89</f>
        <v>0</v>
      </c>
      <c r="AB89" s="76">
        <f>-STOA!O89</f>
        <v>-384.67999999999995</v>
      </c>
      <c r="AC89">
        <f t="shared" si="3"/>
        <v>10.769410472267641</v>
      </c>
      <c r="AD89">
        <f t="shared" si="4"/>
        <v>597.51504963502475</v>
      </c>
      <c r="AE89">
        <f>'IDT-1'!C89</f>
        <v>0</v>
      </c>
      <c r="AF89" s="25"/>
      <c r="AG89">
        <f t="shared" si="5"/>
        <v>597.51504963502475</v>
      </c>
      <c r="AI89" s="35">
        <f>PXIL!I89</f>
        <v>0</v>
      </c>
      <c r="AJ89" s="35">
        <f>PXIL!O89</f>
        <v>0</v>
      </c>
      <c r="AK89" s="35">
        <f>RTM_IEX!I89</f>
        <v>0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2.8695900000000001</v>
      </c>
      <c r="E90">
        <f>GT_NG!Q90</f>
        <v>-1.2500000000000001E-2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0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755.55026974628151</v>
      </c>
      <c r="P90" s="37">
        <v>60.29</v>
      </c>
      <c r="Q90" s="37">
        <v>20.077100361010828</v>
      </c>
      <c r="R90" s="39">
        <v>0</v>
      </c>
      <c r="S90" s="39">
        <v>0</v>
      </c>
      <c r="T90" s="38">
        <f>SUMPRODUCT(LTA!J90:AN90,LTA!J$101:AN$101,LTA!J$104:AN$104)</f>
        <v>72</v>
      </c>
      <c r="U90" s="38">
        <f>SUMPRODUCT(LTA!J90:AN90,LTA!J$102:AN$102,LTA!J$104:AN$104)</f>
        <v>26.67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38.47</v>
      </c>
      <c r="Z90" s="35">
        <f>IEX!O90</f>
        <v>0</v>
      </c>
      <c r="AA90" s="76">
        <f>STOA!I90</f>
        <v>0</v>
      </c>
      <c r="AB90" s="76">
        <f>-STOA!O90</f>
        <v>-384.67999999999995</v>
      </c>
      <c r="AC90">
        <f t="shared" si="3"/>
        <v>10.636420472267639</v>
      </c>
      <c r="AD90">
        <f t="shared" si="4"/>
        <v>580.59803963502463</v>
      </c>
      <c r="AE90">
        <f>'IDT-1'!C90</f>
        <v>0</v>
      </c>
      <c r="AF90" s="25"/>
      <c r="AG90">
        <f t="shared" si="5"/>
        <v>580.59803963502463</v>
      </c>
      <c r="AI90" s="35">
        <f>PXIL!I90</f>
        <v>0</v>
      </c>
      <c r="AJ90" s="35">
        <f>PXIL!O90</f>
        <v>0</v>
      </c>
      <c r="AK90" s="35">
        <f>RTM_IEX!I90</f>
        <v>0</v>
      </c>
      <c r="AL90" s="35">
        <f>RTM_IEX!O90</f>
        <v>0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2.8695900000000001</v>
      </c>
      <c r="E91">
        <f>GT_NG!Q91</f>
        <v>-1.2500000000000001E-2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0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722.13928061584681</v>
      </c>
      <c r="P91" s="37">
        <v>60.29</v>
      </c>
      <c r="Q91" s="37">
        <v>20.077100361010828</v>
      </c>
      <c r="R91" s="39">
        <v>0</v>
      </c>
      <c r="S91" s="39">
        <v>0</v>
      </c>
      <c r="T91" s="38">
        <f>SUMPRODUCT(LTA!J91:AN91,LTA!J$101:AN$101,LTA!J$104:AN$104)</f>
        <v>72</v>
      </c>
      <c r="U91" s="38">
        <f>SUMPRODUCT(LTA!J91:AN91,LTA!J$102:AN$102,LTA!J$104:AN$104)</f>
        <v>16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52.89</v>
      </c>
      <c r="Z91" s="35">
        <f>IEX!O91</f>
        <v>0</v>
      </c>
      <c r="AA91" s="76">
        <f>STOA!I91</f>
        <v>0</v>
      </c>
      <c r="AB91" s="76">
        <f>-STOA!O91</f>
        <v>-415.17999999999995</v>
      </c>
      <c r="AC91">
        <f t="shared" si="3"/>
        <v>10.959876964669681</v>
      </c>
      <c r="AD91">
        <f t="shared" si="4"/>
        <v>560.50359401218793</v>
      </c>
      <c r="AE91">
        <f>'IDT-1'!C91</f>
        <v>0</v>
      </c>
      <c r="AF91" s="25"/>
      <c r="AG91">
        <f t="shared" si="5"/>
        <v>560.50359401218793</v>
      </c>
      <c r="AI91" s="35">
        <f>PXIL!I91</f>
        <v>0</v>
      </c>
      <c r="AJ91" s="35">
        <f>PXIL!O91</f>
        <v>0</v>
      </c>
      <c r="AK91" s="35">
        <f>RTM_IEX!I91</f>
        <v>40.39</v>
      </c>
      <c r="AL91" s="35">
        <f>RTM_IEX!O91</f>
        <v>0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2.8695900000000001</v>
      </c>
      <c r="E92">
        <f>GT_NG!Q92</f>
        <v>-1.2500000000000001E-2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0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722.1392806158467</v>
      </c>
      <c r="P92" s="37">
        <v>60.29</v>
      </c>
      <c r="Q92" s="37">
        <v>20.077100361010828</v>
      </c>
      <c r="R92" s="39">
        <v>0</v>
      </c>
      <c r="S92" s="39">
        <v>0</v>
      </c>
      <c r="T92" s="38">
        <f>SUMPRODUCT(LTA!J92:AN92,LTA!J$101:AN$101,LTA!J$104:AN$104)</f>
        <v>72</v>
      </c>
      <c r="U92" s="38">
        <f>SUMPRODUCT(LTA!J92:AN92,LTA!J$102:AN$102,LTA!J$104:AN$104)</f>
        <v>15.33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33.659999999999997</v>
      </c>
      <c r="Z92" s="35">
        <f>IEX!O92</f>
        <v>0</v>
      </c>
      <c r="AA92" s="76">
        <f>STOA!I92</f>
        <v>0</v>
      </c>
      <c r="AB92" s="76">
        <f>-STOA!O92</f>
        <v>-415.17999999999995</v>
      </c>
      <c r="AC92">
        <f t="shared" si="3"/>
        <v>10.82719896466968</v>
      </c>
      <c r="AD92">
        <f t="shared" si="4"/>
        <v>543.62627201218777</v>
      </c>
      <c r="AE92">
        <f>'IDT-1'!C92</f>
        <v>0</v>
      </c>
      <c r="AF92" s="25"/>
      <c r="AG92">
        <f t="shared" si="5"/>
        <v>543.62627201218777</v>
      </c>
      <c r="AI92" s="35">
        <f>PXIL!I92</f>
        <v>0</v>
      </c>
      <c r="AJ92" s="35">
        <f>PXIL!O92</f>
        <v>0</v>
      </c>
      <c r="AK92" s="35">
        <f>RTM_IEX!I92</f>
        <v>43.28</v>
      </c>
      <c r="AL92" s="35">
        <f>RTM_IEX!O92</f>
        <v>0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2.8695900000000001</v>
      </c>
      <c r="E93">
        <f>GT_NG!Q93</f>
        <v>-1.2500000000000001E-2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0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724.06428750052839</v>
      </c>
      <c r="P93" s="37">
        <v>60.29</v>
      </c>
      <c r="Q93" s="37">
        <v>20.077100361010828</v>
      </c>
      <c r="R93" s="39">
        <v>0</v>
      </c>
      <c r="S93" s="39">
        <v>0</v>
      </c>
      <c r="T93" s="38">
        <f>SUMPRODUCT(LTA!J93:AN93,LTA!J$101:AN$101,LTA!J$104:AN$104)</f>
        <v>72</v>
      </c>
      <c r="U93" s="38">
        <f>SUMPRODUCT(LTA!J93:AN93,LTA!J$102:AN$102,LTA!J$104:AN$104)</f>
        <v>14.5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14.43</v>
      </c>
      <c r="Z93" s="35">
        <f>IEX!O93</f>
        <v>0</v>
      </c>
      <c r="AA93" s="76">
        <f>STOA!I93</f>
        <v>0</v>
      </c>
      <c r="AB93" s="76">
        <f>-STOA!O93</f>
        <v>-415.17999999999995</v>
      </c>
      <c r="AC93">
        <f t="shared" si="3"/>
        <v>10.700722018370197</v>
      </c>
      <c r="AD93">
        <f t="shared" si="4"/>
        <v>527.53775584316895</v>
      </c>
      <c r="AE93">
        <f>'IDT-1'!C93</f>
        <v>0</v>
      </c>
      <c r="AF93" s="25"/>
      <c r="AG93">
        <f t="shared" si="5"/>
        <v>527.53775584316895</v>
      </c>
      <c r="AI93" s="35">
        <f>PXIL!I93</f>
        <v>0</v>
      </c>
      <c r="AJ93" s="35">
        <f>PXIL!O93</f>
        <v>0</v>
      </c>
      <c r="AK93" s="35">
        <f>RTM_IEX!I93</f>
        <v>45.2</v>
      </c>
      <c r="AL93" s="35">
        <f>RTM_IEX!O93</f>
        <v>0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2.8695900000000001</v>
      </c>
      <c r="E94">
        <f>GT_NG!Q94</f>
        <v>-1.2500000000000001E-2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0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732.01319455732687</v>
      </c>
      <c r="P94" s="37">
        <v>60.29</v>
      </c>
      <c r="Q94" s="37">
        <v>20.077100361010828</v>
      </c>
      <c r="R94" s="39">
        <v>0</v>
      </c>
      <c r="S94" s="39">
        <v>0</v>
      </c>
      <c r="T94" s="38">
        <f>SUMPRODUCT(LTA!J94:AN94,LTA!J$101:AN$101,LTA!J$104:AN$104)</f>
        <v>72</v>
      </c>
      <c r="U94" s="38">
        <f>SUMPRODUCT(LTA!J94:AN94,LTA!J$102:AN$102,LTA!J$104:AN$104)</f>
        <v>13.83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0</v>
      </c>
      <c r="AB94" s="76">
        <f>-STOA!O94</f>
        <v>-415.17999999999995</v>
      </c>
      <c r="AC94">
        <f t="shared" si="3"/>
        <v>10.577395493413226</v>
      </c>
      <c r="AD94">
        <f t="shared" si="4"/>
        <v>511.84998942492444</v>
      </c>
      <c r="AE94">
        <f>'IDT-1'!C94</f>
        <v>0</v>
      </c>
      <c r="AF94" s="25"/>
      <c r="AG94">
        <f t="shared" si="5"/>
        <v>511.84998942492444</v>
      </c>
      <c r="AI94" s="35">
        <f>PXIL!I94</f>
        <v>0</v>
      </c>
      <c r="AJ94" s="35">
        <f>PXIL!O94</f>
        <v>0</v>
      </c>
      <c r="AK94" s="35">
        <f>RTM_IEX!I94</f>
        <v>36.54</v>
      </c>
      <c r="AL94" s="35">
        <f>RTM_IEX!O94</f>
        <v>0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2.8695900000000001</v>
      </c>
      <c r="E95">
        <f>GT_NG!Q95</f>
        <v>-1.2500000000000001E-2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0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736.14224113518435</v>
      </c>
      <c r="P95" s="37">
        <v>60.29</v>
      </c>
      <c r="Q95" s="37">
        <v>20.077100361010828</v>
      </c>
      <c r="R95" s="39">
        <v>0</v>
      </c>
      <c r="S95" s="39">
        <v>0</v>
      </c>
      <c r="T95" s="38">
        <f>SUMPRODUCT(LTA!J95:AN95,LTA!J$101:AN$101,LTA!J$104:AN$104)</f>
        <v>70.33</v>
      </c>
      <c r="U95" s="38">
        <f>SUMPRODUCT(LTA!J95:AN95,LTA!J$102:AN$102,LTA!J$104:AN$104)</f>
        <v>20.83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0</v>
      </c>
      <c r="AB95" s="76">
        <f>-STOA!O95</f>
        <v>-415.17999999999995</v>
      </c>
      <c r="AC95">
        <f t="shared" si="3"/>
        <v>10.366164056720514</v>
      </c>
      <c r="AD95">
        <f t="shared" si="4"/>
        <v>484.98026743947474</v>
      </c>
      <c r="AE95">
        <f>'IDT-1'!C95</f>
        <v>0</v>
      </c>
      <c r="AF95" s="25"/>
      <c r="AG95">
        <f t="shared" si="5"/>
        <v>484.98026743947474</v>
      </c>
      <c r="AI95" s="35">
        <f>PXIL!I95</f>
        <v>0</v>
      </c>
      <c r="AJ95" s="35">
        <f>PXIL!O95</f>
        <v>0</v>
      </c>
      <c r="AK95" s="35">
        <f>RTM_IEX!I95</f>
        <v>0</v>
      </c>
      <c r="AL95" s="35">
        <f>RTM_IEX!O95</f>
        <v>0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2.8695900000000001</v>
      </c>
      <c r="E96">
        <f>GT_NG!Q96</f>
        <v>-1.2500000000000001E-2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0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737.08717036225812</v>
      </c>
      <c r="P96" s="37">
        <v>60.29</v>
      </c>
      <c r="Q96" s="37">
        <v>20.077100361010828</v>
      </c>
      <c r="R96" s="39">
        <v>0</v>
      </c>
      <c r="S96" s="39">
        <v>0</v>
      </c>
      <c r="T96" s="38">
        <f>SUMPRODUCT(LTA!J96:AN96,LTA!J$101:AN$101,LTA!J$104:AN$104)</f>
        <v>68.67</v>
      </c>
      <c r="U96" s="38">
        <f>SUMPRODUCT(LTA!J96:AN96,LTA!J$102:AN$102,LTA!J$104:AN$104)</f>
        <v>20.67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0</v>
      </c>
      <c r="AB96" s="76">
        <f>-STOA!O96</f>
        <v>-415.17999999999995</v>
      </c>
      <c r="AC96">
        <f t="shared" si="3"/>
        <v>10.359338504691689</v>
      </c>
      <c r="AD96">
        <f t="shared" si="4"/>
        <v>484.11202221857718</v>
      </c>
      <c r="AE96">
        <f>'IDT-1'!C96</f>
        <v>0</v>
      </c>
      <c r="AF96" s="25"/>
      <c r="AG96">
        <f t="shared" si="5"/>
        <v>484.11202221857718</v>
      </c>
      <c r="AI96" s="35">
        <f>PXIL!I96</f>
        <v>0</v>
      </c>
      <c r="AJ96" s="35">
        <f>PXIL!O96</f>
        <v>0</v>
      </c>
      <c r="AK96" s="35">
        <f>RTM_IEX!I96</f>
        <v>0</v>
      </c>
      <c r="AL96" s="35">
        <f>RTM_IEX!O96</f>
        <v>0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2.8695900000000001</v>
      </c>
      <c r="E97">
        <f>GT_NG!Q97</f>
        <v>-1.2500000000000001E-2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0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720.58717036225812</v>
      </c>
      <c r="P97" s="37">
        <v>60.29</v>
      </c>
      <c r="Q97" s="37">
        <v>20.077100361010828</v>
      </c>
      <c r="R97" s="39">
        <v>0</v>
      </c>
      <c r="S97" s="39">
        <v>0</v>
      </c>
      <c r="T97" s="38">
        <f>SUMPRODUCT(LTA!J97:AN97,LTA!J$101:AN$101,LTA!J$104:AN$104)</f>
        <v>67</v>
      </c>
      <c r="U97" s="38">
        <f>SUMPRODUCT(LTA!J97:AN97,LTA!J$102:AN$102,LTA!J$104:AN$104)</f>
        <v>20.5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0</v>
      </c>
      <c r="AA97" s="76">
        <f>STOA!I97</f>
        <v>0</v>
      </c>
      <c r="AB97" s="76">
        <f>-STOA!O97</f>
        <v>-415.17999999999995</v>
      </c>
      <c r="AC97">
        <f t="shared" si="3"/>
        <v>10.216286504691688</v>
      </c>
      <c r="AD97">
        <f t="shared" si="4"/>
        <v>465.91507421857722</v>
      </c>
      <c r="AE97">
        <f>'IDT-1'!C97</f>
        <v>0</v>
      </c>
      <c r="AF97" s="25"/>
      <c r="AG97">
        <f t="shared" si="5"/>
        <v>465.91507421857722</v>
      </c>
      <c r="AI97" s="35">
        <f>PXIL!I97</f>
        <v>0</v>
      </c>
      <c r="AJ97" s="35">
        <f>PXIL!O97</f>
        <v>0</v>
      </c>
      <c r="AK97" s="35">
        <f>RTM_IEX!I97</f>
        <v>0</v>
      </c>
      <c r="AL97" s="35">
        <f>RTM_IEX!O97</f>
        <v>0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2.8695900000000001</v>
      </c>
      <c r="E98">
        <f>GT_NG!Q98</f>
        <v>-1.2500000000000001E-2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0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692.41824552656817</v>
      </c>
      <c r="P98" s="37">
        <v>60.29</v>
      </c>
      <c r="Q98" s="37">
        <v>20.077100361010828</v>
      </c>
      <c r="R98" s="39">
        <v>0</v>
      </c>
      <c r="S98" s="39">
        <v>0</v>
      </c>
      <c r="T98" s="38">
        <f>SUMPRODUCT(LTA!J98:AN98,LTA!J$101:AN$101,LTA!J$104:AN$104)</f>
        <v>65.33</v>
      </c>
      <c r="U98" s="38">
        <f>SUMPRODUCT(LTA!J98:AN98,LTA!J$102:AN$102,LTA!J$104:AN$104)</f>
        <v>20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0</v>
      </c>
      <c r="AA98" s="76">
        <f>STOA!I98</f>
        <v>0</v>
      </c>
      <c r="AB98" s="76">
        <f>-STOA!O98</f>
        <v>-415.17999999999995</v>
      </c>
      <c r="AC98">
        <f t="shared" si="3"/>
        <v>9.9796428909733077</v>
      </c>
      <c r="AD98">
        <f t="shared" si="4"/>
        <v>435.81279299660571</v>
      </c>
      <c r="AE98">
        <f>'IDT-1'!C98</f>
        <v>0</v>
      </c>
      <c r="AF98" s="25"/>
      <c r="AG98">
        <f t="shared" si="5"/>
        <v>435.81279299660571</v>
      </c>
      <c r="AI98" s="35">
        <f>PXIL!I98</f>
        <v>0</v>
      </c>
      <c r="AJ98" s="35">
        <f>PXIL!O98</f>
        <v>0</v>
      </c>
      <c r="AK98" s="35">
        <f>RTM_IEX!I98</f>
        <v>0</v>
      </c>
      <c r="AL98" s="35">
        <f>RTM_IEX!O98</f>
        <v>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6.8870159999999916E-2</v>
      </c>
      <c r="E99">
        <f t="shared" si="6"/>
        <v>-2.9487499999999951E-4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15.666538517534892</v>
      </c>
      <c r="P99" s="37">
        <f t="shared" si="6"/>
        <v>1.3256574999999988</v>
      </c>
      <c r="Q99" s="37">
        <f t="shared" si="6"/>
        <v>0.45056239025985811</v>
      </c>
      <c r="R99" s="39">
        <f t="shared" si="6"/>
        <v>0.22888999382974054</v>
      </c>
      <c r="S99" s="39">
        <f t="shared" si="6"/>
        <v>0</v>
      </c>
      <c r="T99" s="38">
        <f t="shared" si="6"/>
        <v>2.4522849999999989</v>
      </c>
      <c r="U99" s="38">
        <f t="shared" si="6"/>
        <v>0.31725250000000005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0.34027500000000011</v>
      </c>
      <c r="Z99" s="35">
        <f t="shared" si="6"/>
        <v>-0.17474999999999999</v>
      </c>
      <c r="AA99" s="76">
        <f t="shared" si="6"/>
        <v>0</v>
      </c>
      <c r="AB99" s="76">
        <f t="shared" si="6"/>
        <v>-4.9564400000000051</v>
      </c>
      <c r="AC99">
        <f t="shared" si="6"/>
        <v>0.20674979135615978</v>
      </c>
      <c r="AD99">
        <f t="shared" si="6"/>
        <v>15.64645389526833</v>
      </c>
      <c r="AE99">
        <f t="shared" si="6"/>
        <v>-0.60550000000000004</v>
      </c>
      <c r="AG99">
        <f t="shared" si="6"/>
        <v>15.040953895268331</v>
      </c>
      <c r="AI99">
        <f t="shared" si="6"/>
        <v>0</v>
      </c>
      <c r="AJ99">
        <f t="shared" si="6"/>
        <v>0</v>
      </c>
      <c r="AK99">
        <f t="shared" si="6"/>
        <v>0.22625000000000001</v>
      </c>
      <c r="AL99">
        <f t="shared" si="6"/>
        <v>-0.17424999999999999</v>
      </c>
      <c r="AM99">
        <f t="shared" si="6"/>
        <v>0</v>
      </c>
      <c r="AN99">
        <f t="shared" si="6"/>
        <v>0</v>
      </c>
      <c r="AO99">
        <f t="shared" si="6"/>
        <v>8.23575E-2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45637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TWEPL!R3</f>
        <v>3.7010700000000001</v>
      </c>
      <c r="E3">
        <f>GT_NG!T3</f>
        <v>-2.3999999999999997E-2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0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399.84752360046707</v>
      </c>
      <c r="P3" s="37">
        <v>33.660000000000004</v>
      </c>
      <c r="Q3" s="37">
        <v>17.613067944250869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120.62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122.13</v>
      </c>
      <c r="Z3" s="35">
        <f>IEX!P3</f>
        <v>0</v>
      </c>
      <c r="AA3" s="76">
        <f>STOA!J3</f>
        <v>1.92</v>
      </c>
      <c r="AB3" s="76">
        <f>-STOA!P3</f>
        <v>0</v>
      </c>
      <c r="AC3">
        <f>SUMIF(B3:AB3,"&gt;0")*$AC$2-SUMIF(B3:AB3,"&lt;0")*($AC$2/(1-$AC$2))+SUMIF(AI3:AR3,"&gt;0")*$AC$2-SUMIF(AI3:AR3,"&lt;0")*($AC$2/(1-$AC$2))</f>
        <v>5.8885961372308202</v>
      </c>
      <c r="AD3">
        <f>SUM(B3:AB3,AI3:AV3)-AC3</f>
        <v>638.57906540748706</v>
      </c>
      <c r="AE3">
        <f>'IDT-1'!F3</f>
        <v>64</v>
      </c>
      <c r="AF3" s="25"/>
      <c r="AG3">
        <f>SUM(AD3:AF3)</f>
        <v>702.57906540748706</v>
      </c>
      <c r="AI3" s="35">
        <f>PXIL!J3</f>
        <v>0</v>
      </c>
      <c r="AJ3" s="35">
        <f>PXIL!P3</f>
        <v>0</v>
      </c>
      <c r="AK3" s="35">
        <f>RTM_IEX!J3</f>
        <v>0</v>
      </c>
      <c r="AL3" s="35">
        <f>RTM_IEX!P3</f>
        <v>-55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3.7010700000000001</v>
      </c>
      <c r="E4">
        <f>GT_NG!T4</f>
        <v>-2.3999999999999997E-2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0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396.06058409868768</v>
      </c>
      <c r="P4" s="37">
        <v>33.660000000000004</v>
      </c>
      <c r="Q4" s="37">
        <v>17.613067944250869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120.62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85.59</v>
      </c>
      <c r="Z4" s="35">
        <f>IEX!P4</f>
        <v>0</v>
      </c>
      <c r="AA4" s="76">
        <f>STOA!J4</f>
        <v>1.92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5.6133526005299625</v>
      </c>
      <c r="AD4">
        <f t="shared" ref="AD4:AD67" si="1">SUM(B4:AB4,AI4:AV4)-AC4</f>
        <v>593.5273694424086</v>
      </c>
      <c r="AE4">
        <f>'IDT-1'!F4</f>
        <v>84</v>
      </c>
      <c r="AF4" s="25"/>
      <c r="AG4">
        <f t="shared" ref="AG4:AG67" si="2">SUM(AD4:AF4)</f>
        <v>677.5273694424086</v>
      </c>
      <c r="AI4" s="35">
        <f>PXIL!J4</f>
        <v>0</v>
      </c>
      <c r="AJ4" s="35">
        <f>PXIL!P4</f>
        <v>0</v>
      </c>
      <c r="AK4" s="35">
        <f>RTM_IEX!J4</f>
        <v>0</v>
      </c>
      <c r="AL4" s="35">
        <f>RTM_IEX!P4</f>
        <v>-60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3.7010700000000001</v>
      </c>
      <c r="E5">
        <f>GT_NG!T5</f>
        <v>-2.3999999999999997E-2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0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363.64662067543514</v>
      </c>
      <c r="P5" s="37">
        <v>33.660000000000004</v>
      </c>
      <c r="Q5" s="37">
        <v>17.613067944250869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120.62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54.82</v>
      </c>
      <c r="Z5" s="35">
        <f>IEX!P5</f>
        <v>0</v>
      </c>
      <c r="AA5" s="76">
        <f>STOA!J5</f>
        <v>1.92</v>
      </c>
      <c r="AB5" s="76">
        <f>-STOA!P5</f>
        <v>0</v>
      </c>
      <c r="AC5">
        <f t="shared" si="0"/>
        <v>4.9632913201765065</v>
      </c>
      <c r="AD5">
        <f t="shared" si="1"/>
        <v>550.99346729950958</v>
      </c>
      <c r="AE5">
        <f>'IDT-1'!F5</f>
        <v>104</v>
      </c>
      <c r="AF5" s="25"/>
      <c r="AG5">
        <f t="shared" si="2"/>
        <v>654.99346729950958</v>
      </c>
      <c r="AI5" s="35">
        <f>PXIL!J5</f>
        <v>0</v>
      </c>
      <c r="AJ5" s="35">
        <f>PXIL!P5</f>
        <v>0</v>
      </c>
      <c r="AK5" s="35">
        <f>RTM_IEX!J5</f>
        <v>0</v>
      </c>
      <c r="AL5" s="35">
        <f>RTM_IEX!P5</f>
        <v>-40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3.7010700000000001</v>
      </c>
      <c r="E6">
        <f>GT_NG!T6</f>
        <v>-2.3999999999999997E-2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0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355.10238611021771</v>
      </c>
      <c r="P6" s="37">
        <v>33.660000000000004</v>
      </c>
      <c r="Q6" s="37">
        <v>17.613067944250869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120.62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49.05</v>
      </c>
      <c r="Z6" s="35">
        <f>IEX!P6</f>
        <v>0</v>
      </c>
      <c r="AA6" s="76">
        <f>STOA!J6</f>
        <v>1.92</v>
      </c>
      <c r="AB6" s="76">
        <f>-STOA!P6</f>
        <v>0</v>
      </c>
      <c r="AC6">
        <f t="shared" si="0"/>
        <v>4.8516402905678104</v>
      </c>
      <c r="AD6">
        <f t="shared" si="1"/>
        <v>536.79088376390064</v>
      </c>
      <c r="AE6">
        <f>'IDT-1'!F6</f>
        <v>109</v>
      </c>
      <c r="AF6" s="25"/>
      <c r="AG6">
        <f t="shared" si="2"/>
        <v>645.79088376390064</v>
      </c>
      <c r="AI6" s="35">
        <f>PXIL!J6</f>
        <v>0</v>
      </c>
      <c r="AJ6" s="35">
        <f>PXIL!P6</f>
        <v>0</v>
      </c>
      <c r="AK6" s="35">
        <f>RTM_IEX!J6</f>
        <v>0</v>
      </c>
      <c r="AL6" s="35">
        <f>RTM_IEX!P6</f>
        <v>-40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3.7010700000000001</v>
      </c>
      <c r="E7">
        <f>GT_NG!T7</f>
        <v>-2.3999999999999997E-2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0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354.61765241456555</v>
      </c>
      <c r="P7" s="37">
        <v>33.660000000000004</v>
      </c>
      <c r="Q7" s="37">
        <v>17.613067944250869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120.62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25.96</v>
      </c>
      <c r="Z7" s="35">
        <f>IEX!P7</f>
        <v>0</v>
      </c>
      <c r="AA7" s="76">
        <f>STOA!J7</f>
        <v>1.92</v>
      </c>
      <c r="AB7" s="76">
        <f>-STOA!P7</f>
        <v>0</v>
      </c>
      <c r="AC7">
        <f t="shared" si="0"/>
        <v>4.6677573677417232</v>
      </c>
      <c r="AD7">
        <f t="shared" si="1"/>
        <v>513.4000329910748</v>
      </c>
      <c r="AE7">
        <f>'IDT-1'!F7</f>
        <v>119</v>
      </c>
      <c r="AF7" s="25"/>
      <c r="AG7">
        <f t="shared" si="2"/>
        <v>632.4000329910748</v>
      </c>
      <c r="AI7" s="35">
        <f>PXIL!J7</f>
        <v>0</v>
      </c>
      <c r="AJ7" s="35">
        <f>PXIL!P7</f>
        <v>0</v>
      </c>
      <c r="AK7" s="35">
        <f>RTM_IEX!J7</f>
        <v>0</v>
      </c>
      <c r="AL7" s="35">
        <f>RTM_IEX!P7</f>
        <v>-40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3.7010700000000001</v>
      </c>
      <c r="E8">
        <f>GT_NG!T8</f>
        <v>-2.3999999999999997E-2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0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354.61784098399869</v>
      </c>
      <c r="P8" s="37">
        <v>33.660000000000004</v>
      </c>
      <c r="Q8" s="37">
        <v>17.613067944250869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120.62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8.65</v>
      </c>
      <c r="Z8" s="35">
        <f>IEX!P8</f>
        <v>0</v>
      </c>
      <c r="AA8" s="76">
        <f>STOA!J8</f>
        <v>1.92</v>
      </c>
      <c r="AB8" s="76">
        <f>-STOA!P8</f>
        <v>0</v>
      </c>
      <c r="AC8">
        <f t="shared" si="0"/>
        <v>4.5327408385833019</v>
      </c>
      <c r="AD8">
        <f t="shared" si="1"/>
        <v>496.22523808966616</v>
      </c>
      <c r="AE8">
        <f>'IDT-1'!F8</f>
        <v>129</v>
      </c>
      <c r="AF8" s="25"/>
      <c r="AG8">
        <f t="shared" si="2"/>
        <v>625.22523808966616</v>
      </c>
      <c r="AI8" s="35">
        <f>PXIL!J8</f>
        <v>0</v>
      </c>
      <c r="AJ8" s="35">
        <f>PXIL!P8</f>
        <v>0</v>
      </c>
      <c r="AK8" s="35">
        <f>RTM_IEX!J8</f>
        <v>0</v>
      </c>
      <c r="AL8" s="35">
        <f>RTM_IEX!P8</f>
        <v>-40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3.7010700000000001</v>
      </c>
      <c r="E9">
        <f>GT_NG!T9</f>
        <v>-2.3999999999999997E-2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0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349.75466604060642</v>
      </c>
      <c r="P9" s="37">
        <v>33.660000000000004</v>
      </c>
      <c r="Q9" s="37">
        <v>17.613067944250869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122.62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1.92</v>
      </c>
      <c r="Z9" s="35">
        <f>IEX!P9</f>
        <v>0</v>
      </c>
      <c r="AA9" s="76">
        <f>STOA!J9</f>
        <v>1.92</v>
      </c>
      <c r="AB9" s="76">
        <f>-STOA!P9</f>
        <v>0</v>
      </c>
      <c r="AC9">
        <f t="shared" si="0"/>
        <v>4.536527256850885</v>
      </c>
      <c r="AD9">
        <f t="shared" si="1"/>
        <v>476.62827672800637</v>
      </c>
      <c r="AE9">
        <f>'IDT-1'!F9</f>
        <v>134</v>
      </c>
      <c r="AF9" s="25"/>
      <c r="AG9">
        <f t="shared" si="2"/>
        <v>610.62827672800631</v>
      </c>
      <c r="AI9" s="35">
        <f>PXIL!J9</f>
        <v>0</v>
      </c>
      <c r="AJ9" s="35">
        <f>PXIL!P9</f>
        <v>0</v>
      </c>
      <c r="AK9" s="35">
        <f>RTM_IEX!J9</f>
        <v>0</v>
      </c>
      <c r="AL9" s="35">
        <f>RTM_IEX!P9</f>
        <v>-50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3.7010700000000001</v>
      </c>
      <c r="E10">
        <f>GT_NG!T10</f>
        <v>-2.3999999999999997E-2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0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349.76446589265316</v>
      </c>
      <c r="P10" s="37">
        <v>33.660000000000004</v>
      </c>
      <c r="Q10" s="37">
        <v>17.613067944250869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122.62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0</v>
      </c>
      <c r="AA10" s="76">
        <f>STOA!J10</f>
        <v>1.92</v>
      </c>
      <c r="AB10" s="76">
        <f>-STOA!P10</f>
        <v>0</v>
      </c>
      <c r="AC10">
        <f t="shared" si="0"/>
        <v>4.5609342871098715</v>
      </c>
      <c r="AD10">
        <f t="shared" si="1"/>
        <v>469.69366954979415</v>
      </c>
      <c r="AE10">
        <f>'IDT-1'!F10</f>
        <v>130</v>
      </c>
      <c r="AF10" s="25"/>
      <c r="AG10">
        <f t="shared" si="2"/>
        <v>599.69366954979409</v>
      </c>
      <c r="AI10" s="35">
        <f>PXIL!J10</f>
        <v>0</v>
      </c>
      <c r="AJ10" s="35">
        <f>PXIL!P10</f>
        <v>0</v>
      </c>
      <c r="AK10" s="35">
        <f>RTM_IEX!J10</f>
        <v>0</v>
      </c>
      <c r="AL10" s="35">
        <f>RTM_IEX!P10</f>
        <v>-55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3.7010700000000001</v>
      </c>
      <c r="E11">
        <f>GT_NG!T11</f>
        <v>-2.3999999999999997E-2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0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345.42205003484469</v>
      </c>
      <c r="P11" s="37">
        <v>33.660000000000004</v>
      </c>
      <c r="Q11" s="37">
        <v>17.613067944250869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122.62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0</v>
      </c>
      <c r="AA11" s="76">
        <f>STOA!J11</f>
        <v>1.92</v>
      </c>
      <c r="AB11" s="76">
        <f>-STOA!P11</f>
        <v>0</v>
      </c>
      <c r="AC11">
        <f t="shared" si="0"/>
        <v>4.5506473982667774</v>
      </c>
      <c r="AD11">
        <f t="shared" si="1"/>
        <v>462.36154058082883</v>
      </c>
      <c r="AE11">
        <f>'IDT-1'!F11</f>
        <v>121</v>
      </c>
      <c r="AF11" s="25"/>
      <c r="AG11">
        <f t="shared" si="2"/>
        <v>583.36154058082889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-58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3.7010700000000001</v>
      </c>
      <c r="E12">
        <f>GT_NG!T12</f>
        <v>-2.3999999999999997E-2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0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345.42205003484469</v>
      </c>
      <c r="P12" s="37">
        <v>33.660000000000004</v>
      </c>
      <c r="Q12" s="37">
        <v>17.613067944250869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122.62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0</v>
      </c>
      <c r="AA12" s="76">
        <f>STOA!J12</f>
        <v>1.92</v>
      </c>
      <c r="AB12" s="76">
        <f>-STOA!P12</f>
        <v>0</v>
      </c>
      <c r="AC12">
        <f t="shared" si="0"/>
        <v>4.5506473982667774</v>
      </c>
      <c r="AD12">
        <f t="shared" si="1"/>
        <v>462.36154058082883</v>
      </c>
      <c r="AE12">
        <f>'IDT-1'!F12</f>
        <v>111</v>
      </c>
      <c r="AF12" s="25"/>
      <c r="AG12">
        <f t="shared" si="2"/>
        <v>573.36154058082889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-58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3.7010700000000001</v>
      </c>
      <c r="E13">
        <f>GT_NG!T13</f>
        <v>-2.3999999999999997E-2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0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345.42205003484469</v>
      </c>
      <c r="P13" s="37">
        <v>33.659999999999997</v>
      </c>
      <c r="Q13" s="37">
        <v>17.613067944250869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130.12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0</v>
      </c>
      <c r="AA13" s="76">
        <f>STOA!J13</f>
        <v>1.92</v>
      </c>
      <c r="AB13" s="76">
        <f>-STOA!P13</f>
        <v>0</v>
      </c>
      <c r="AC13">
        <f t="shared" si="0"/>
        <v>4.5462568520059428</v>
      </c>
      <c r="AD13">
        <f t="shared" si="1"/>
        <v>477.86593112708965</v>
      </c>
      <c r="AE13">
        <f>'IDT-1'!F13</f>
        <v>97</v>
      </c>
      <c r="AF13" s="25"/>
      <c r="AG13">
        <f t="shared" si="2"/>
        <v>574.86593112708965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-50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3.7010700000000001</v>
      </c>
      <c r="E14">
        <f>GT_NG!T14</f>
        <v>-2.3999999999999997E-2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0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345.42228022958852</v>
      </c>
      <c r="P14" s="37">
        <v>33.659999999999997</v>
      </c>
      <c r="Q14" s="37">
        <v>17.613067944250869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130.12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0</v>
      </c>
      <c r="AA14" s="76">
        <f>STOA!J14</f>
        <v>1.92</v>
      </c>
      <c r="AB14" s="76">
        <f>-STOA!P14</f>
        <v>0</v>
      </c>
      <c r="AC14">
        <f t="shared" si="0"/>
        <v>4.5462586475249447</v>
      </c>
      <c r="AD14">
        <f t="shared" si="1"/>
        <v>477.8661595263145</v>
      </c>
      <c r="AE14">
        <f>'IDT-1'!F14</f>
        <v>95</v>
      </c>
      <c r="AF14" s="25"/>
      <c r="AG14">
        <f t="shared" si="2"/>
        <v>572.8661595263145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-50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3.7010700000000001</v>
      </c>
      <c r="E15">
        <f>GT_NG!T15</f>
        <v>-2.3999999999999997E-2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0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382.85022385392062</v>
      </c>
      <c r="P15" s="37">
        <v>33.659999999999997</v>
      </c>
      <c r="Q15" s="37">
        <v>17.613067944250869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129.94999999999999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0</v>
      </c>
      <c r="AA15" s="76">
        <f>STOA!J15</f>
        <v>1.84</v>
      </c>
      <c r="AB15" s="76">
        <f>-STOA!P15</f>
        <v>0</v>
      </c>
      <c r="AC15">
        <f t="shared" si="0"/>
        <v>5.1506993390989084</v>
      </c>
      <c r="AD15">
        <f t="shared" si="1"/>
        <v>474.43966245907262</v>
      </c>
      <c r="AE15">
        <f>'IDT-1'!F15</f>
        <v>90</v>
      </c>
      <c r="AF15" s="25"/>
      <c r="AG15">
        <f t="shared" si="2"/>
        <v>564.43966245907268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-90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3.7010700000000001</v>
      </c>
      <c r="E16">
        <f>GT_NG!T16</f>
        <v>-2.3999999999999997E-2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0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382.84068264337793</v>
      </c>
      <c r="P16" s="37">
        <v>33.659999999999997</v>
      </c>
      <c r="Q16" s="37">
        <v>17.613067944250869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129.78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0</v>
      </c>
      <c r="AA16" s="76">
        <f>STOA!J16</f>
        <v>1.84</v>
      </c>
      <c r="AB16" s="76">
        <f>-STOA!P16</f>
        <v>0</v>
      </c>
      <c r="AC16">
        <f t="shared" si="0"/>
        <v>5.1492989176566759</v>
      </c>
      <c r="AD16">
        <f t="shared" si="1"/>
        <v>474.26152166997224</v>
      </c>
      <c r="AE16">
        <f>'IDT-1'!F16</f>
        <v>90</v>
      </c>
      <c r="AF16" s="25"/>
      <c r="AG16">
        <f t="shared" si="2"/>
        <v>564.26152166997224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-90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3.7010700000000001</v>
      </c>
      <c r="E17">
        <f>GT_NG!T17</f>
        <v>-2.3999999999999997E-2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0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384.55296385392063</v>
      </c>
      <c r="P17" s="37">
        <v>33.659999999999997</v>
      </c>
      <c r="Q17" s="37">
        <v>17.613067944250869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129.78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0</v>
      </c>
      <c r="AA17" s="76">
        <f>STOA!J17</f>
        <v>1.84</v>
      </c>
      <c r="AB17" s="76">
        <f>-STOA!P17</f>
        <v>0</v>
      </c>
      <c r="AC17">
        <f t="shared" si="0"/>
        <v>5.1626547110989085</v>
      </c>
      <c r="AD17">
        <f t="shared" si="1"/>
        <v>475.96044708707262</v>
      </c>
      <c r="AE17">
        <f>'IDT-1'!F17</f>
        <v>88</v>
      </c>
      <c r="AF17" s="25"/>
      <c r="AG17">
        <f t="shared" si="2"/>
        <v>563.96044708707268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-90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3.7010700000000001</v>
      </c>
      <c r="E18">
        <f>GT_NG!T18</f>
        <v>-2.3999999999999997E-2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0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384.54319555081548</v>
      </c>
      <c r="P18" s="37">
        <v>33.659999999999997</v>
      </c>
      <c r="Q18" s="37">
        <v>17.613067944250869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129.62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0</v>
      </c>
      <c r="AA18" s="76">
        <f>STOA!J18</f>
        <v>1.84</v>
      </c>
      <c r="AB18" s="76">
        <f>-STOA!P18</f>
        <v>0</v>
      </c>
      <c r="AC18">
        <f t="shared" si="0"/>
        <v>5.1613305183346876</v>
      </c>
      <c r="AD18">
        <f t="shared" si="1"/>
        <v>475.79200297673174</v>
      </c>
      <c r="AE18">
        <f>'IDT-1'!F18</f>
        <v>88</v>
      </c>
      <c r="AF18" s="25"/>
      <c r="AG18">
        <f t="shared" si="2"/>
        <v>563.79200297673174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-90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3.7010700000000001</v>
      </c>
      <c r="E19">
        <f>GT_NG!T19</f>
        <v>-2.3999999999999997E-2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0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385.19981977895122</v>
      </c>
      <c r="P19" s="37">
        <v>33.660000000000004</v>
      </c>
      <c r="Q19" s="37">
        <v>17.613067944250869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126.78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0</v>
      </c>
      <c r="AA19" s="76">
        <f>STOA!J19</f>
        <v>1.84</v>
      </c>
      <c r="AB19" s="76">
        <f>-STOA!P19</f>
        <v>0</v>
      </c>
      <c r="AC19">
        <f t="shared" si="0"/>
        <v>5.1443001873141476</v>
      </c>
      <c r="AD19">
        <f t="shared" si="1"/>
        <v>473.62565753588802</v>
      </c>
      <c r="AE19">
        <f>'IDT-1'!F19</f>
        <v>94</v>
      </c>
      <c r="AF19" s="25"/>
      <c r="AG19">
        <f t="shared" si="2"/>
        <v>567.62565753588797</v>
      </c>
      <c r="AI19" s="35">
        <f>PXIL!J19</f>
        <v>0</v>
      </c>
      <c r="AJ19" s="35">
        <f>PXIL!P19</f>
        <v>0</v>
      </c>
      <c r="AK19" s="35">
        <f>RTM_IEX!J19</f>
        <v>0</v>
      </c>
      <c r="AL19" s="35">
        <f>RTM_IEX!P19</f>
        <v>-90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3.7010700000000001</v>
      </c>
      <c r="E20">
        <f>GT_NG!T20</f>
        <v>-2.3999999999999997E-2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0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383.49033634838435</v>
      </c>
      <c r="P20" s="37">
        <v>33.660000000000004</v>
      </c>
      <c r="Q20" s="37">
        <v>17.613067944250869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126.45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0</v>
      </c>
      <c r="AA20" s="76">
        <f>STOA!J20</f>
        <v>1.84</v>
      </c>
      <c r="AB20" s="76">
        <f>-STOA!P20</f>
        <v>0</v>
      </c>
      <c r="AC20">
        <f t="shared" si="0"/>
        <v>5.1283922165557261</v>
      </c>
      <c r="AD20">
        <f t="shared" si="1"/>
        <v>471.60208207607963</v>
      </c>
      <c r="AE20">
        <f>'IDT-1'!F20</f>
        <v>101</v>
      </c>
      <c r="AF20" s="25"/>
      <c r="AG20">
        <f t="shared" si="2"/>
        <v>572.60208207607957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-90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3.7010700000000001</v>
      </c>
      <c r="E21">
        <f>GT_NG!T21</f>
        <v>-2.3999999999999997E-2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0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383.61900103982077</v>
      </c>
      <c r="P21" s="37">
        <v>33.660000000000004</v>
      </c>
      <c r="Q21" s="37">
        <v>16.349999999999998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126.12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0</v>
      </c>
      <c r="AA21" s="76">
        <f>STOA!J21</f>
        <v>1.84</v>
      </c>
      <c r="AB21" s="76">
        <f>-STOA!P21</f>
        <v>0</v>
      </c>
      <c r="AC21">
        <f t="shared" si="0"/>
        <v>5.1562764625967947</v>
      </c>
      <c r="AD21">
        <f t="shared" si="1"/>
        <v>465.10979457722408</v>
      </c>
      <c r="AE21">
        <f>'IDT-1'!F21</f>
        <v>114</v>
      </c>
      <c r="AF21" s="25"/>
      <c r="AG21">
        <f t="shared" si="2"/>
        <v>579.10979457722408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-95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3.7010700000000001</v>
      </c>
      <c r="E22">
        <f>GT_NG!T22</f>
        <v>-2.3999999999999997E-2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0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383.56883212564742</v>
      </c>
      <c r="P22" s="37">
        <v>33.660000000000004</v>
      </c>
      <c r="Q22" s="37">
        <v>16.349999999999998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125.62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0</v>
      </c>
      <c r="AA22" s="76">
        <f>STOA!J22</f>
        <v>1.84</v>
      </c>
      <c r="AB22" s="76">
        <f>-STOA!P22</f>
        <v>0</v>
      </c>
      <c r="AC22">
        <f t="shared" si="0"/>
        <v>5.1519851450662424</v>
      </c>
      <c r="AD22">
        <f t="shared" si="1"/>
        <v>464.56391698058127</v>
      </c>
      <c r="AE22">
        <f>'IDT-1'!F22</f>
        <v>132</v>
      </c>
      <c r="AF22" s="25"/>
      <c r="AG22">
        <f t="shared" si="2"/>
        <v>596.56391698058133</v>
      </c>
      <c r="AI22" s="35">
        <f>PXIL!J22</f>
        <v>0</v>
      </c>
      <c r="AJ22" s="35">
        <f>PXIL!P22</f>
        <v>0</v>
      </c>
      <c r="AK22" s="35">
        <f>RTM_IEX!J22</f>
        <v>0</v>
      </c>
      <c r="AL22" s="35">
        <f>RTM_IEX!P22</f>
        <v>-95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3.7010700000000001</v>
      </c>
      <c r="E23">
        <f>GT_NG!T23</f>
        <v>-2.3999999999999997E-2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0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381.2463096670956</v>
      </c>
      <c r="P23" s="37">
        <v>33.660000000000004</v>
      </c>
      <c r="Q23" s="37">
        <v>16.349999999999998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122.54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41.35</v>
      </c>
      <c r="Z23" s="35">
        <f>IEX!P23</f>
        <v>0</v>
      </c>
      <c r="AA23" s="76">
        <f>STOA!J23</f>
        <v>1.92</v>
      </c>
      <c r="AB23" s="76">
        <f>-STOA!P23</f>
        <v>0</v>
      </c>
      <c r="AC23">
        <f t="shared" si="0"/>
        <v>5.3543862870634946</v>
      </c>
      <c r="AD23">
        <f t="shared" si="1"/>
        <v>510.3889933800321</v>
      </c>
      <c r="AE23">
        <f>'IDT-1'!F23</f>
        <v>120</v>
      </c>
      <c r="AF23" s="25"/>
      <c r="AG23">
        <f t="shared" si="2"/>
        <v>630.38899338003216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-85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3.7010700000000001</v>
      </c>
      <c r="E24">
        <f>GT_NG!T24</f>
        <v>-2.3999999999999997E-2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0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381.36551674755424</v>
      </c>
      <c r="P24" s="37">
        <v>33.659999999999997</v>
      </c>
      <c r="Q24" s="37">
        <v>16.349999999999998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122.2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98.09</v>
      </c>
      <c r="Z24" s="35">
        <f>IEX!P24</f>
        <v>0</v>
      </c>
      <c r="AA24" s="76">
        <f>STOA!J24</f>
        <v>1.92</v>
      </c>
      <c r="AB24" s="76">
        <f>-STOA!P24</f>
        <v>0</v>
      </c>
      <c r="AC24">
        <f t="shared" si="0"/>
        <v>5.7166229194650295</v>
      </c>
      <c r="AD24">
        <f t="shared" si="1"/>
        <v>576.54596382808927</v>
      </c>
      <c r="AE24">
        <f>'IDT-1'!F24</f>
        <v>95</v>
      </c>
      <c r="AF24" s="25"/>
      <c r="AG24">
        <f t="shared" si="2"/>
        <v>671.54596382808927</v>
      </c>
      <c r="AI24" s="35">
        <f>PXIL!J24</f>
        <v>0</v>
      </c>
      <c r="AJ24" s="35">
        <f>PXIL!P24</f>
        <v>0</v>
      </c>
      <c r="AK24" s="35">
        <f>RTM_IEX!J24</f>
        <v>0</v>
      </c>
      <c r="AL24" s="35">
        <f>RTM_IEX!P24</f>
        <v>-75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3.7010700000000001</v>
      </c>
      <c r="E25">
        <f>GT_NG!T25</f>
        <v>-2.3999999999999997E-2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0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425.75472568385226</v>
      </c>
      <c r="P25" s="37">
        <v>74.960000000000008</v>
      </c>
      <c r="Q25" s="37">
        <v>26.61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142.07000000000002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10.57</v>
      </c>
      <c r="Z25" s="35">
        <f>IEX!P25</f>
        <v>0</v>
      </c>
      <c r="AA25" s="76">
        <f>STOA!J25</f>
        <v>1.92</v>
      </c>
      <c r="AB25" s="76">
        <f>-STOA!P25</f>
        <v>0</v>
      </c>
      <c r="AC25">
        <f t="shared" si="0"/>
        <v>5.5049842436249161</v>
      </c>
      <c r="AD25">
        <f t="shared" si="1"/>
        <v>660.05681144022742</v>
      </c>
      <c r="AE25">
        <f>'IDT-1'!F25</f>
        <v>65</v>
      </c>
      <c r="AF25" s="25"/>
      <c r="AG25">
        <f t="shared" si="2"/>
        <v>725.05681144022742</v>
      </c>
      <c r="AI25" s="35">
        <f>PXIL!J25</f>
        <v>0</v>
      </c>
      <c r="AJ25" s="35">
        <f>PXIL!P25</f>
        <v>0</v>
      </c>
      <c r="AK25" s="35">
        <f>RTM_IEX!J25</f>
        <v>0</v>
      </c>
      <c r="AL25" s="35">
        <f>RTM_IEX!P25</f>
        <v>-20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3.7010700000000001</v>
      </c>
      <c r="E26">
        <f>GT_NG!T26</f>
        <v>-2.3999999999999997E-2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0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439.60100078266686</v>
      </c>
      <c r="P26" s="37">
        <v>74.960000000000008</v>
      </c>
      <c r="Q26" s="37">
        <v>26.61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161.93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106.75</v>
      </c>
      <c r="Z26" s="35">
        <f>IEX!P26</f>
        <v>0</v>
      </c>
      <c r="AA26" s="76">
        <f>STOA!J26</f>
        <v>1.92</v>
      </c>
      <c r="AB26" s="76">
        <f>-STOA!P26</f>
        <v>0</v>
      </c>
      <c r="AC26">
        <f t="shared" si="0"/>
        <v>6.5574037808086922</v>
      </c>
      <c r="AD26">
        <f t="shared" si="1"/>
        <v>783.89066700185811</v>
      </c>
      <c r="AE26">
        <f>'IDT-1'!F26</f>
        <v>9.1530000000000005</v>
      </c>
      <c r="AF26" s="25"/>
      <c r="AG26">
        <f t="shared" si="2"/>
        <v>793.04366700185813</v>
      </c>
      <c r="AI26" s="35">
        <f>PXIL!J26</f>
        <v>0</v>
      </c>
      <c r="AJ26" s="35">
        <f>PXIL!P26</f>
        <v>0</v>
      </c>
      <c r="AK26" s="35">
        <f>RTM_IEX!J26</f>
        <v>0</v>
      </c>
      <c r="AL26" s="35">
        <f>RTM_IEX!P26</f>
        <v>-25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3.7010700000000001</v>
      </c>
      <c r="E27">
        <f>GT_NG!T27</f>
        <v>-2.3999999999999997E-2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0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521.90716804557167</v>
      </c>
      <c r="P27" s="37">
        <v>74.960000000000008</v>
      </c>
      <c r="Q27" s="37">
        <v>26.61</v>
      </c>
      <c r="R27" s="39">
        <v>0.23252747252747258</v>
      </c>
      <c r="S27" s="39">
        <v>0</v>
      </c>
      <c r="T27" s="38">
        <f>SUMPRODUCT(LTA!J27:AN27,LTA!J$101:AN$101,LTA!J$105:AN$105)</f>
        <v>0</v>
      </c>
      <c r="U27" s="38">
        <f>SUMPRODUCT(LTA!J27:AN27,LTA!J$102:AN$102,LTA!J$105:AN$105)</f>
        <v>186.34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161.57</v>
      </c>
      <c r="Z27" s="35">
        <f>IEX!P27</f>
        <v>0</v>
      </c>
      <c r="AA27" s="76">
        <f>STOA!J27</f>
        <v>1.92</v>
      </c>
      <c r="AB27" s="76">
        <f>-STOA!P27</f>
        <v>0</v>
      </c>
      <c r="AC27">
        <f t="shared" si="0"/>
        <v>8.408798470940388</v>
      </c>
      <c r="AD27">
        <f t="shared" si="1"/>
        <v>868.80796704715874</v>
      </c>
      <c r="AE27">
        <f>'IDT-1'!F27</f>
        <v>12.815</v>
      </c>
      <c r="AF27" s="25"/>
      <c r="AG27">
        <f t="shared" si="2"/>
        <v>881.6229670471588</v>
      </c>
      <c r="AI27" s="35">
        <f>PXIL!J27</f>
        <v>0</v>
      </c>
      <c r="AJ27" s="35">
        <f>PXIL!P27</f>
        <v>0</v>
      </c>
      <c r="AK27" s="35">
        <f>RTM_IEX!J27</f>
        <v>0</v>
      </c>
      <c r="AL27" s="35">
        <f>RTM_IEX!P27</f>
        <v>-100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3.7010700000000001</v>
      </c>
      <c r="E28">
        <f>GT_NG!T28</f>
        <v>-2.3999999999999997E-2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0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613.62170042865159</v>
      </c>
      <c r="P28" s="37">
        <v>74.960000000000008</v>
      </c>
      <c r="Q28" s="37">
        <v>26.613067788794094</v>
      </c>
      <c r="R28" s="39">
        <v>1.4625479930191971</v>
      </c>
      <c r="S28" s="39">
        <v>0</v>
      </c>
      <c r="T28" s="38">
        <f>SUMPRODUCT(LTA!J28:AN28,LTA!J$101:AN$101,LTA!J$105:AN$105)</f>
        <v>0</v>
      </c>
      <c r="U28" s="38">
        <f>SUMPRODUCT(LTA!J28:AN28,LTA!J$102:AN$102,LTA!J$105:AN$105)</f>
        <v>208.63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0</v>
      </c>
      <c r="AA28" s="76">
        <f>STOA!J28</f>
        <v>1.92</v>
      </c>
      <c r="AB28" s="76">
        <f>-STOA!P28</f>
        <v>0</v>
      </c>
      <c r="AC28">
        <f t="shared" si="0"/>
        <v>7.4487860840804068</v>
      </c>
      <c r="AD28">
        <f t="shared" si="1"/>
        <v>947.47560012638428</v>
      </c>
      <c r="AE28">
        <f>'IDT-1'!F28</f>
        <v>0</v>
      </c>
      <c r="AF28" s="25"/>
      <c r="AG28">
        <f t="shared" si="2"/>
        <v>947.47560012638428</v>
      </c>
      <c r="AI28" s="35">
        <f>PXIL!J28</f>
        <v>0</v>
      </c>
      <c r="AJ28" s="35">
        <f>PXIL!P28</f>
        <v>0</v>
      </c>
      <c r="AK28" s="35">
        <f>RTM_IEX!J28</f>
        <v>24.04</v>
      </c>
      <c r="AL28" s="35">
        <f>RTM_IEX!P28</f>
        <v>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3.7010700000000001</v>
      </c>
      <c r="E29">
        <f>GT_NG!T29</f>
        <v>-2.3999999999999997E-2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0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708.69128885923124</v>
      </c>
      <c r="P29" s="37">
        <v>74.960000000000008</v>
      </c>
      <c r="Q29" s="37">
        <v>26.613067788794094</v>
      </c>
      <c r="R29" s="39">
        <v>3.8674539473684213</v>
      </c>
      <c r="S29" s="39">
        <v>0</v>
      </c>
      <c r="T29" s="38">
        <f>SUMPRODUCT(LTA!J29:AN29,LTA!J$101:AN$101,LTA!J$105:AN$105)</f>
        <v>0.15</v>
      </c>
      <c r="U29" s="38">
        <f>SUMPRODUCT(LTA!J29:AN29,LTA!J$102:AN$102,LTA!J$105:AN$105)</f>
        <v>208.79000000000002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105.79</v>
      </c>
      <c r="Z29" s="35">
        <f>IEX!P29</f>
        <v>0</v>
      </c>
      <c r="AA29" s="76">
        <f>STOA!J29</f>
        <v>1.92</v>
      </c>
      <c r="AB29" s="76">
        <f>-STOA!P29</f>
        <v>0</v>
      </c>
      <c r="AC29">
        <f t="shared" si="0"/>
        <v>9.4780606028911993</v>
      </c>
      <c r="AD29">
        <f t="shared" si="1"/>
        <v>1044.9808199925026</v>
      </c>
      <c r="AE29">
        <f>'IDT-1'!F29</f>
        <v>0</v>
      </c>
      <c r="AF29" s="25"/>
      <c r="AG29">
        <f t="shared" si="2"/>
        <v>1044.9808199925026</v>
      </c>
      <c r="AI29" s="35">
        <f>PXIL!J29</f>
        <v>0</v>
      </c>
      <c r="AJ29" s="35">
        <f>PXIL!P29</f>
        <v>0</v>
      </c>
      <c r="AK29" s="35">
        <f>RTM_IEX!J29</f>
        <v>0</v>
      </c>
      <c r="AL29" s="35">
        <f>RTM_IEX!P29</f>
        <v>-80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3.7010700000000001</v>
      </c>
      <c r="E30">
        <f>GT_NG!T30</f>
        <v>-2.3999999999999997E-2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0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706.42091981277201</v>
      </c>
      <c r="P30" s="37">
        <v>74.960000000000008</v>
      </c>
      <c r="Q30" s="37">
        <v>26.613067788794094</v>
      </c>
      <c r="R30" s="39">
        <v>8.4599999999999991</v>
      </c>
      <c r="S30" s="39">
        <v>0</v>
      </c>
      <c r="T30" s="38">
        <f>SUMPRODUCT(LTA!J30:AN30,LTA!J$101:AN$101,LTA!J$105:AN$105)</f>
        <v>0.35</v>
      </c>
      <c r="U30" s="38">
        <f>SUMPRODUCT(LTA!J30:AN30,LTA!J$102:AN$102,LTA!J$105:AN$105)</f>
        <v>209.02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135.59</v>
      </c>
      <c r="Z30" s="35">
        <f>IEX!P30</f>
        <v>0</v>
      </c>
      <c r="AA30" s="76">
        <f>STOA!J30</f>
        <v>1.92</v>
      </c>
      <c r="AB30" s="76">
        <f>-STOA!P30</f>
        <v>0</v>
      </c>
      <c r="AC30">
        <f t="shared" si="0"/>
        <v>9.6140478093002795</v>
      </c>
      <c r="AD30">
        <f t="shared" si="1"/>
        <v>1092.3970097922659</v>
      </c>
      <c r="AE30">
        <f>'IDT-1'!F30</f>
        <v>0</v>
      </c>
      <c r="AF30" s="25"/>
      <c r="AG30">
        <f t="shared" si="2"/>
        <v>1092.3970097922659</v>
      </c>
      <c r="AI30" s="35">
        <f>PXIL!J30</f>
        <v>0</v>
      </c>
      <c r="AJ30" s="35">
        <f>PXIL!P30</f>
        <v>0</v>
      </c>
      <c r="AK30" s="35">
        <f>RTM_IEX!J30</f>
        <v>0</v>
      </c>
      <c r="AL30" s="35">
        <f>RTM_IEX!P30</f>
        <v>-65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3.7010700000000001</v>
      </c>
      <c r="E31">
        <f>GT_NG!T31</f>
        <v>-2.3999999999999997E-2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0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739.48163412404358</v>
      </c>
      <c r="P31" s="37">
        <v>74.960000000000008</v>
      </c>
      <c r="Q31" s="37">
        <v>26.613067788794094</v>
      </c>
      <c r="R31" s="39">
        <v>14.600000000000001</v>
      </c>
      <c r="S31" s="39">
        <v>0</v>
      </c>
      <c r="T31" s="38">
        <f>SUMPRODUCT(LTA!J31:AN31,LTA!J$101:AN$101,LTA!J$105:AN$105)</f>
        <v>1.6600000000000001</v>
      </c>
      <c r="U31" s="38">
        <f>SUMPRODUCT(LTA!J31:AN31,LTA!J$102:AN$102,LTA!J$105:AN$105)</f>
        <v>213.59000000000003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154.83000000000001</v>
      </c>
      <c r="Z31" s="35">
        <f>IEX!P31</f>
        <v>0</v>
      </c>
      <c r="AA31" s="76">
        <f>STOA!J31</f>
        <v>1.84</v>
      </c>
      <c r="AB31" s="76">
        <f>-STOA!P31</f>
        <v>0</v>
      </c>
      <c r="AC31">
        <f t="shared" si="0"/>
        <v>10.193738563754238</v>
      </c>
      <c r="AD31">
        <f t="shared" si="1"/>
        <v>1146.0580333490832</v>
      </c>
      <c r="AE31">
        <f>'IDT-1'!F31</f>
        <v>0</v>
      </c>
      <c r="AF31" s="25"/>
      <c r="AG31">
        <f t="shared" si="2"/>
        <v>1146.0580333490832</v>
      </c>
      <c r="AI31" s="35">
        <f>PXIL!J31</f>
        <v>0</v>
      </c>
      <c r="AJ31" s="35">
        <f>PXIL!P31</f>
        <v>0</v>
      </c>
      <c r="AK31" s="35">
        <f>RTM_IEX!J31</f>
        <v>0</v>
      </c>
      <c r="AL31" s="35">
        <f>RTM_IEX!P31</f>
        <v>-75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3.7010700000000001</v>
      </c>
      <c r="E32">
        <f>GT_NG!T32</f>
        <v>-2.3999999999999997E-2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0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739.48163123917107</v>
      </c>
      <c r="P32" s="37">
        <v>74.960000000000008</v>
      </c>
      <c r="Q32" s="37">
        <v>26.613067788794094</v>
      </c>
      <c r="R32" s="39">
        <v>19.5</v>
      </c>
      <c r="S32" s="39">
        <v>0</v>
      </c>
      <c r="T32" s="38">
        <f>SUMPRODUCT(LTA!J32:AN32,LTA!J$101:AN$101,LTA!J$105:AN$105)</f>
        <v>3.1100000000000003</v>
      </c>
      <c r="U32" s="38">
        <f>SUMPRODUCT(LTA!J32:AN32,LTA!J$102:AN$102,LTA!J$105:AN$105)</f>
        <v>222.93000000000004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151.94999999999999</v>
      </c>
      <c r="Z32" s="35">
        <f>IEX!P32</f>
        <v>0</v>
      </c>
      <c r="AA32" s="76">
        <f>STOA!J32</f>
        <v>1.84</v>
      </c>
      <c r="AB32" s="76">
        <f>-STOA!P32</f>
        <v>0</v>
      </c>
      <c r="AC32">
        <f t="shared" si="0"/>
        <v>10.136430175600148</v>
      </c>
      <c r="AD32">
        <f t="shared" si="1"/>
        <v>1178.9253388523648</v>
      </c>
      <c r="AE32">
        <f>'IDT-1'!F32</f>
        <v>0</v>
      </c>
      <c r="AF32" s="25"/>
      <c r="AG32">
        <f t="shared" si="2"/>
        <v>1178.9253388523648</v>
      </c>
      <c r="AI32" s="35">
        <f>PXIL!J32</f>
        <v>0</v>
      </c>
      <c r="AJ32" s="35">
        <f>PXIL!P32</f>
        <v>0</v>
      </c>
      <c r="AK32" s="35">
        <f>RTM_IEX!J32</f>
        <v>0</v>
      </c>
      <c r="AL32" s="35">
        <f>RTM_IEX!P32</f>
        <v>-55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3.7010700000000001</v>
      </c>
      <c r="E33">
        <f>GT_NG!T33</f>
        <v>-2.3999999999999997E-2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0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728.80579345711271</v>
      </c>
      <c r="P33" s="37">
        <v>74.960000000000008</v>
      </c>
      <c r="Q33" s="37">
        <v>26.613067788794094</v>
      </c>
      <c r="R33" s="39">
        <v>19.5</v>
      </c>
      <c r="S33" s="39">
        <v>0</v>
      </c>
      <c r="T33" s="38">
        <f>SUMPRODUCT(LTA!J33:AN33,LTA!J$101:AN$101,LTA!J$105:AN$105)</f>
        <v>6.7</v>
      </c>
      <c r="U33" s="38">
        <f>SUMPRODUCT(LTA!J33:AN33,LTA!J$102:AN$102,LTA!J$105:AN$105)</f>
        <v>232.32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157.72</v>
      </c>
      <c r="Z33" s="35">
        <f>IEX!P33</f>
        <v>0</v>
      </c>
      <c r="AA33" s="76">
        <f>STOA!J33</f>
        <v>1.84</v>
      </c>
      <c r="AB33" s="76">
        <f>-STOA!P33</f>
        <v>0</v>
      </c>
      <c r="AC33">
        <f t="shared" si="0"/>
        <v>10.238715232313114</v>
      </c>
      <c r="AD33">
        <f t="shared" si="1"/>
        <v>1181.8972160135936</v>
      </c>
      <c r="AE33">
        <f>'IDT-1'!F33</f>
        <v>0</v>
      </c>
      <c r="AF33" s="25"/>
      <c r="AG33">
        <f t="shared" si="2"/>
        <v>1181.8972160135936</v>
      </c>
      <c r="AI33" s="35">
        <f>PXIL!J33</f>
        <v>0</v>
      </c>
      <c r="AJ33" s="35">
        <f>PXIL!P33</f>
        <v>0</v>
      </c>
      <c r="AK33" s="35">
        <f>RTM_IEX!J33</f>
        <v>0</v>
      </c>
      <c r="AL33" s="35">
        <f>RTM_IEX!P33</f>
        <v>-60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3.7010700000000001</v>
      </c>
      <c r="E34">
        <f>GT_NG!T34</f>
        <v>-2.3999999999999997E-2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0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719.09548298372545</v>
      </c>
      <c r="P34" s="37">
        <v>74.960000000000008</v>
      </c>
      <c r="Q34" s="37">
        <v>26.613067788794094</v>
      </c>
      <c r="R34" s="39">
        <v>20.5</v>
      </c>
      <c r="S34" s="39">
        <v>0</v>
      </c>
      <c r="T34" s="38">
        <f>SUMPRODUCT(LTA!J34:AN34,LTA!J$101:AN$101,LTA!J$105:AN$105)</f>
        <v>10.44</v>
      </c>
      <c r="U34" s="38">
        <f>SUMPRODUCT(LTA!J34:AN34,LTA!J$102:AN$102,LTA!J$105:AN$105)</f>
        <v>241.76000000000002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152.9</v>
      </c>
      <c r="Z34" s="35">
        <f>IEX!P34</f>
        <v>0</v>
      </c>
      <c r="AA34" s="76">
        <f>STOA!J34</f>
        <v>1.84</v>
      </c>
      <c r="AB34" s="76">
        <f>-STOA!P34</f>
        <v>0</v>
      </c>
      <c r="AC34">
        <f t="shared" si="0"/>
        <v>10.235982810620694</v>
      </c>
      <c r="AD34">
        <f t="shared" si="1"/>
        <v>1181.549637961899</v>
      </c>
      <c r="AE34">
        <f>'IDT-1'!F34</f>
        <v>0</v>
      </c>
      <c r="AF34" s="25"/>
      <c r="AG34">
        <f t="shared" si="2"/>
        <v>1181.549637961899</v>
      </c>
      <c r="AI34" s="35">
        <f>PXIL!J34</f>
        <v>0</v>
      </c>
      <c r="AJ34" s="35">
        <f>PXIL!P34</f>
        <v>0</v>
      </c>
      <c r="AK34" s="35">
        <f>RTM_IEX!J34</f>
        <v>0</v>
      </c>
      <c r="AL34" s="35">
        <f>RTM_IEX!P34</f>
        <v>-60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3.7010700000000001</v>
      </c>
      <c r="E35">
        <f>GT_NG!T35</f>
        <v>-2.3999999999999997E-2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0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675.42341458403655</v>
      </c>
      <c r="P35" s="37">
        <v>74.960000000000008</v>
      </c>
      <c r="Q35" s="37">
        <v>26.613067788794094</v>
      </c>
      <c r="R35" s="39">
        <v>24.699999999999996</v>
      </c>
      <c r="S35" s="39">
        <v>0</v>
      </c>
      <c r="T35" s="38">
        <f>SUMPRODUCT(LTA!J35:AN35,LTA!J$101:AN$101,LTA!J$105:AN$105)</f>
        <v>20.240000000000002</v>
      </c>
      <c r="U35" s="38">
        <f>SUMPRODUCT(LTA!J35:AN35,LTA!J$102:AN$102,LTA!J$105:AN$105)</f>
        <v>252.92000000000002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177.91</v>
      </c>
      <c r="Z35" s="35">
        <f>IEX!P35</f>
        <v>0</v>
      </c>
      <c r="AA35" s="76">
        <f>STOA!J35</f>
        <v>1.84</v>
      </c>
      <c r="AB35" s="76">
        <f>-STOA!P35</f>
        <v>0</v>
      </c>
      <c r="AC35">
        <f t="shared" si="0"/>
        <v>10.090133720038013</v>
      </c>
      <c r="AD35">
        <f t="shared" si="1"/>
        <v>1213.1934186527926</v>
      </c>
      <c r="AE35">
        <f>'IDT-1'!F35</f>
        <v>0</v>
      </c>
      <c r="AF35" s="25"/>
      <c r="AG35">
        <f t="shared" si="2"/>
        <v>1213.1934186527926</v>
      </c>
      <c r="AI35" s="35">
        <f>PXIL!J35</f>
        <v>0</v>
      </c>
      <c r="AJ35" s="35">
        <f>PXIL!P35</f>
        <v>0</v>
      </c>
      <c r="AK35" s="35">
        <f>RTM_IEX!J35</f>
        <v>0</v>
      </c>
      <c r="AL35" s="35">
        <f>RTM_IEX!P35</f>
        <v>-35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3.7010700000000001</v>
      </c>
      <c r="E36">
        <f>GT_NG!T36</f>
        <v>-2.3999999999999997E-2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0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643.36572654371969</v>
      </c>
      <c r="P36" s="37">
        <v>74.960000000000008</v>
      </c>
      <c r="Q36" s="37">
        <v>26.613067788794094</v>
      </c>
      <c r="R36" s="39">
        <v>24.699999999999996</v>
      </c>
      <c r="S36" s="39">
        <v>0</v>
      </c>
      <c r="T36" s="38">
        <f>SUMPRODUCT(LTA!J36:AN36,LTA!J$101:AN$101,LTA!J$105:AN$105)</f>
        <v>27.03</v>
      </c>
      <c r="U36" s="38">
        <f>SUMPRODUCT(LTA!J36:AN36,LTA!J$102:AN$102,LTA!J$105:AN$105)</f>
        <v>265.38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199.07</v>
      </c>
      <c r="Z36" s="35">
        <f>IEX!P36</f>
        <v>0</v>
      </c>
      <c r="AA36" s="76">
        <f>STOA!J36</f>
        <v>1.84</v>
      </c>
      <c r="AB36" s="76">
        <f>-STOA!P36</f>
        <v>0</v>
      </c>
      <c r="AC36">
        <f t="shared" si="0"/>
        <v>10.115975161910519</v>
      </c>
      <c r="AD36">
        <f t="shared" si="1"/>
        <v>1226.5198891706032</v>
      </c>
      <c r="AE36">
        <f>'IDT-1'!F36</f>
        <v>0</v>
      </c>
      <c r="AF36" s="25"/>
      <c r="AG36">
        <f t="shared" si="2"/>
        <v>1226.5198891706032</v>
      </c>
      <c r="AI36" s="35">
        <f>PXIL!J36</f>
        <v>0</v>
      </c>
      <c r="AJ36" s="35">
        <f>PXIL!P36</f>
        <v>0</v>
      </c>
      <c r="AK36" s="35">
        <f>RTM_IEX!J36</f>
        <v>0</v>
      </c>
      <c r="AL36" s="35">
        <f>RTM_IEX!P36</f>
        <v>-30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3.7010700000000001</v>
      </c>
      <c r="E37">
        <f>GT_NG!T37</f>
        <v>-2.3999999999999997E-2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0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635.27829751781667</v>
      </c>
      <c r="P37" s="37">
        <v>74.960000000000008</v>
      </c>
      <c r="Q37" s="37">
        <v>26.613067788794094</v>
      </c>
      <c r="R37" s="39">
        <v>24.699999999999996</v>
      </c>
      <c r="S37" s="39">
        <v>0</v>
      </c>
      <c r="T37" s="38">
        <f>SUMPRODUCT(LTA!J37:AN37,LTA!J$101:AN$101,LTA!J$105:AN$105)</f>
        <v>37.799999999999997</v>
      </c>
      <c r="U37" s="38">
        <f>SUMPRODUCT(LTA!J37:AN37,LTA!J$102:AN$102,LTA!J$105:AN$105)</f>
        <v>277.45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187.53</v>
      </c>
      <c r="Z37" s="35">
        <f>IEX!P37</f>
        <v>0</v>
      </c>
      <c r="AA37" s="76">
        <f>STOA!J37</f>
        <v>1.84</v>
      </c>
      <c r="AB37" s="76">
        <f>-STOA!P37</f>
        <v>0</v>
      </c>
      <c r="AC37">
        <f t="shared" si="0"/>
        <v>10.101726624095454</v>
      </c>
      <c r="AD37">
        <f t="shared" si="1"/>
        <v>1234.7467086825152</v>
      </c>
      <c r="AE37">
        <f>'IDT-1'!F37</f>
        <v>0</v>
      </c>
      <c r="AF37" s="25"/>
      <c r="AG37">
        <f t="shared" si="2"/>
        <v>1234.7467086825152</v>
      </c>
      <c r="AI37" s="35">
        <f>PXIL!J37</f>
        <v>0</v>
      </c>
      <c r="AJ37" s="35">
        <f>PXIL!P37</f>
        <v>0</v>
      </c>
      <c r="AK37" s="35">
        <f>RTM_IEX!J37</f>
        <v>0</v>
      </c>
      <c r="AL37" s="35">
        <f>RTM_IEX!P37</f>
        <v>-25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3.7010700000000001</v>
      </c>
      <c r="E38">
        <f>GT_NG!T38</f>
        <v>-2.3999999999999997E-2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0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632.16005485678181</v>
      </c>
      <c r="P38" s="37">
        <v>74.960000000000008</v>
      </c>
      <c r="Q38" s="37">
        <v>26.613067788794094</v>
      </c>
      <c r="R38" s="39">
        <v>24.7</v>
      </c>
      <c r="S38" s="39">
        <v>0</v>
      </c>
      <c r="T38" s="38">
        <f>SUMPRODUCT(LTA!J38:AN38,LTA!J$101:AN$101,LTA!J$105:AN$105)</f>
        <v>45.82</v>
      </c>
      <c r="U38" s="38">
        <f>SUMPRODUCT(LTA!J38:AN38,LTA!J$102:AN$102,LTA!J$105:AN$105)</f>
        <v>288.70999999999998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161.56</v>
      </c>
      <c r="Z38" s="35">
        <f>IEX!P38</f>
        <v>0</v>
      </c>
      <c r="AA38" s="76">
        <f>STOA!J38</f>
        <v>1.84</v>
      </c>
      <c r="AB38" s="76">
        <f>-STOA!P38</f>
        <v>0</v>
      </c>
      <c r="AC38">
        <f t="shared" si="0"/>
        <v>9.9859157399263605</v>
      </c>
      <c r="AD38">
        <f t="shared" si="1"/>
        <v>1230.0542769056494</v>
      </c>
      <c r="AE38">
        <f>'IDT-1'!F38</f>
        <v>0</v>
      </c>
      <c r="AF38" s="25"/>
      <c r="AG38">
        <f t="shared" si="2"/>
        <v>1230.0542769056494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-20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3.7010700000000001</v>
      </c>
      <c r="E39">
        <f>GT_NG!T39</f>
        <v>-2.3999999999999997E-2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0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617.80420216775826</v>
      </c>
      <c r="P39" s="37">
        <v>74.960000000000008</v>
      </c>
      <c r="Q39" s="37">
        <v>26.613067788794094</v>
      </c>
      <c r="R39" s="39">
        <v>24.7</v>
      </c>
      <c r="S39" s="39">
        <v>0</v>
      </c>
      <c r="T39" s="38">
        <f>SUMPRODUCT(LTA!J39:AN39,LTA!J$101:AN$101,LTA!J$105:AN$105)</f>
        <v>54.39</v>
      </c>
      <c r="U39" s="38">
        <f>SUMPRODUCT(LTA!J39:AN39,LTA!J$102:AN$102,LTA!J$105:AN$105)</f>
        <v>299.61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171.18</v>
      </c>
      <c r="Z39" s="35">
        <f>IEX!P39</f>
        <v>0</v>
      </c>
      <c r="AA39" s="76">
        <f>STOA!J39</f>
        <v>1.92</v>
      </c>
      <c r="AB39" s="76">
        <f>-STOA!P39</f>
        <v>0</v>
      </c>
      <c r="AC39">
        <f t="shared" si="0"/>
        <v>10.140772680365</v>
      </c>
      <c r="AD39">
        <f t="shared" si="1"/>
        <v>1239.7135672761876</v>
      </c>
      <c r="AE39">
        <f>'IDT-1'!F39</f>
        <v>0</v>
      </c>
      <c r="AF39" s="25"/>
      <c r="AG39">
        <f t="shared" si="2"/>
        <v>1239.7135672761876</v>
      </c>
      <c r="AI39" s="35">
        <f>PXIL!J39</f>
        <v>0</v>
      </c>
      <c r="AJ39" s="35">
        <f>PXIL!P39</f>
        <v>0</v>
      </c>
      <c r="AK39" s="35">
        <f>RTM_IEX!J39</f>
        <v>0</v>
      </c>
      <c r="AL39" s="35">
        <f>RTM_IEX!P39</f>
        <v>-25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3.7010700000000001</v>
      </c>
      <c r="E40">
        <f>GT_NG!T40</f>
        <v>-2.3999999999999997E-2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0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610.65923384783468</v>
      </c>
      <c r="P40" s="37">
        <v>74.960000000000008</v>
      </c>
      <c r="Q40" s="37">
        <v>26.613067788794094</v>
      </c>
      <c r="R40" s="39">
        <v>24.7</v>
      </c>
      <c r="S40" s="39">
        <v>0</v>
      </c>
      <c r="T40" s="38">
        <f>SUMPRODUCT(LTA!J40:AN40,LTA!J$101:AN$101,LTA!J$105:AN$105)</f>
        <v>61.28</v>
      </c>
      <c r="U40" s="38">
        <f>SUMPRODUCT(LTA!J40:AN40,LTA!J$102:AN$102,LTA!J$105:AN$105)</f>
        <v>311.74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211.57</v>
      </c>
      <c r="Z40" s="35">
        <f>IEX!P40</f>
        <v>0</v>
      </c>
      <c r="AA40" s="76">
        <f>STOA!J40</f>
        <v>1.92</v>
      </c>
      <c r="AB40" s="76">
        <f>-STOA!P40</f>
        <v>0</v>
      </c>
      <c r="AC40">
        <f t="shared" si="0"/>
        <v>10.351906970404489</v>
      </c>
      <c r="AD40">
        <f t="shared" si="1"/>
        <v>1316.7674646662242</v>
      </c>
      <c r="AE40">
        <f>'IDT-1'!F40</f>
        <v>0</v>
      </c>
      <c r="AF40" s="25"/>
      <c r="AG40">
        <f t="shared" si="2"/>
        <v>1316.7674646662242</v>
      </c>
      <c r="AI40" s="35">
        <f>PXIL!J40</f>
        <v>0</v>
      </c>
      <c r="AJ40" s="35">
        <f>PXIL!P40</f>
        <v>0</v>
      </c>
      <c r="AK40" s="35">
        <f>RTM_IEX!J40</f>
        <v>0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3.7010700000000001</v>
      </c>
      <c r="E41">
        <f>GT_NG!T41</f>
        <v>-2.3999999999999997E-2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0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606.77173947424126</v>
      </c>
      <c r="P41" s="37">
        <v>74.960000000000008</v>
      </c>
      <c r="Q41" s="37">
        <v>26.613067788794094</v>
      </c>
      <c r="R41" s="39">
        <v>24.7</v>
      </c>
      <c r="S41" s="39">
        <v>0</v>
      </c>
      <c r="T41" s="38">
        <f>SUMPRODUCT(LTA!J41:AN41,LTA!J$101:AN$101,LTA!J$105:AN$105)</f>
        <v>69.33</v>
      </c>
      <c r="U41" s="38">
        <f>SUMPRODUCT(LTA!J41:AN41,LTA!J$102:AN$102,LTA!J$105:AN$105)</f>
        <v>324.06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251</v>
      </c>
      <c r="Z41" s="35">
        <f>IEX!P41</f>
        <v>0</v>
      </c>
      <c r="AA41" s="76">
        <f>STOA!J41</f>
        <v>1.92</v>
      </c>
      <c r="AB41" s="76">
        <f>-STOA!P41</f>
        <v>0</v>
      </c>
      <c r="AC41">
        <f t="shared" si="0"/>
        <v>10.788024514290459</v>
      </c>
      <c r="AD41">
        <f t="shared" si="1"/>
        <v>1372.243852748745</v>
      </c>
      <c r="AE41">
        <f>'IDT-1'!F41</f>
        <v>0</v>
      </c>
      <c r="AF41" s="25"/>
      <c r="AG41">
        <f t="shared" si="2"/>
        <v>1372.243852748745</v>
      </c>
      <c r="AI41" s="35">
        <f>PXIL!J41</f>
        <v>0</v>
      </c>
      <c r="AJ41" s="35">
        <f>PXIL!P41</f>
        <v>0</v>
      </c>
      <c r="AK41" s="35">
        <f>RTM_IEX!J41</f>
        <v>0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3.7010700000000001</v>
      </c>
      <c r="E42">
        <f>GT_NG!T42</f>
        <v>-2.3999999999999997E-2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0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554.8419105334284</v>
      </c>
      <c r="P42" s="37">
        <v>74.960000000000008</v>
      </c>
      <c r="Q42" s="37">
        <v>26.613067788794094</v>
      </c>
      <c r="R42" s="39">
        <v>24.7</v>
      </c>
      <c r="S42" s="39">
        <v>0</v>
      </c>
      <c r="T42" s="38">
        <f>SUMPRODUCT(LTA!J42:AN42,LTA!J$101:AN$101,LTA!J$105:AN$105)</f>
        <v>75.67</v>
      </c>
      <c r="U42" s="38">
        <f>SUMPRODUCT(LTA!J42:AN42,LTA!J$102:AN$102,LTA!J$105:AN$105)</f>
        <v>330.78000000000003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271.2</v>
      </c>
      <c r="Z42" s="35">
        <f>IEX!P42</f>
        <v>0</v>
      </c>
      <c r="AA42" s="76">
        <f>STOA!J42</f>
        <v>1.92</v>
      </c>
      <c r="AB42" s="76">
        <f>-STOA!P42</f>
        <v>0</v>
      </c>
      <c r="AC42">
        <f t="shared" si="0"/>
        <v>10.904947848552121</v>
      </c>
      <c r="AD42">
        <f t="shared" si="1"/>
        <v>1387.1171004736705</v>
      </c>
      <c r="AE42">
        <f>'IDT-1'!F42</f>
        <v>0</v>
      </c>
      <c r="AF42" s="25"/>
      <c r="AG42">
        <f t="shared" si="2"/>
        <v>1387.1171004736705</v>
      </c>
      <c r="AI42" s="35">
        <f>PXIL!J42</f>
        <v>0</v>
      </c>
      <c r="AJ42" s="35">
        <f>PXIL!P42</f>
        <v>0</v>
      </c>
      <c r="AK42" s="35">
        <f>RTM_IEX!J42</f>
        <v>33.659999999999997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3.7010700000000001</v>
      </c>
      <c r="E43">
        <f>GT_NG!T43</f>
        <v>-2.3999999999999997E-2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0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504.75868635673243</v>
      </c>
      <c r="P43" s="37">
        <v>74.960000000000008</v>
      </c>
      <c r="Q43" s="37">
        <v>26.613067788794094</v>
      </c>
      <c r="R43" s="39">
        <v>24.7</v>
      </c>
      <c r="S43" s="39">
        <v>0</v>
      </c>
      <c r="T43" s="38">
        <f>SUMPRODUCT(LTA!J43:AN43,LTA!J$101:AN$101,LTA!J$105:AN$105)</f>
        <v>86.6</v>
      </c>
      <c r="U43" s="38">
        <f>SUMPRODUCT(LTA!J43:AN43,LTA!J$102:AN$102,LTA!J$105:AN$105)</f>
        <v>336.37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436.61</v>
      </c>
      <c r="Z43" s="35">
        <f>IEX!P43</f>
        <v>0</v>
      </c>
      <c r="AA43" s="76">
        <f>STOA!J43</f>
        <v>1.92</v>
      </c>
      <c r="AB43" s="76">
        <f>-STOA!P43</f>
        <v>0</v>
      </c>
      <c r="AC43">
        <f t="shared" si="0"/>
        <v>12.142483796930149</v>
      </c>
      <c r="AD43">
        <f t="shared" si="1"/>
        <v>1424.0663403485967</v>
      </c>
      <c r="AE43">
        <f>'IDT-1'!F43</f>
        <v>0</v>
      </c>
      <c r="AF43" s="25"/>
      <c r="AG43">
        <f t="shared" si="2"/>
        <v>1424.0663403485967</v>
      </c>
      <c r="AI43" s="35">
        <f>PXIL!J43</f>
        <v>0</v>
      </c>
      <c r="AJ43" s="35">
        <f>PXIL!P43</f>
        <v>0</v>
      </c>
      <c r="AK43" s="35">
        <f>RTM_IEX!J43</f>
        <v>0</v>
      </c>
      <c r="AL43" s="35">
        <f>RTM_IEX!P43</f>
        <v>-60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3.7010700000000001</v>
      </c>
      <c r="E44">
        <f>GT_NG!T44</f>
        <v>-1.2500000000000001E-2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0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504.05259424359684</v>
      </c>
      <c r="P44" s="37">
        <v>74.960000000000008</v>
      </c>
      <c r="Q44" s="37">
        <v>26.613067788794094</v>
      </c>
      <c r="R44" s="39">
        <v>24.7</v>
      </c>
      <c r="S44" s="39">
        <v>0</v>
      </c>
      <c r="T44" s="38">
        <f>SUMPRODUCT(LTA!J44:AN44,LTA!J$101:AN$101,LTA!J$105:AN$105)</f>
        <v>91.38</v>
      </c>
      <c r="U44" s="38">
        <f>SUMPRODUCT(LTA!J44:AN44,LTA!J$102:AN$102,LTA!J$105:AN$105)</f>
        <v>340.74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433.73</v>
      </c>
      <c r="Z44" s="35">
        <f>IEX!P44</f>
        <v>0</v>
      </c>
      <c r="AA44" s="76">
        <f>STOA!J44</f>
        <v>1.92</v>
      </c>
      <c r="AB44" s="76">
        <f>-STOA!P44</f>
        <v>0</v>
      </c>
      <c r="AC44">
        <f t="shared" si="0"/>
        <v>12.146485281874419</v>
      </c>
      <c r="AD44">
        <f t="shared" si="1"/>
        <v>1434.6377467505167</v>
      </c>
      <c r="AE44">
        <f>'IDT-1'!F44</f>
        <v>0</v>
      </c>
      <c r="AF44" s="25"/>
      <c r="AG44">
        <f t="shared" si="2"/>
        <v>1434.6377467505167</v>
      </c>
      <c r="AI44" s="35">
        <f>PXIL!J44</f>
        <v>0</v>
      </c>
      <c r="AJ44" s="35">
        <f>PXIL!P44</f>
        <v>0</v>
      </c>
      <c r="AK44" s="35">
        <f>RTM_IEX!J44</f>
        <v>0</v>
      </c>
      <c r="AL44" s="35">
        <f>RTM_IEX!P44</f>
        <v>-55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3.7010700000000001</v>
      </c>
      <c r="E45">
        <f>GT_NG!T45</f>
        <v>-1.2500000000000001E-2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0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441.81208256105714</v>
      </c>
      <c r="P45" s="37">
        <v>74.960000000000008</v>
      </c>
      <c r="Q45" s="37">
        <v>26.613067788794094</v>
      </c>
      <c r="R45" s="39">
        <v>24.7</v>
      </c>
      <c r="S45" s="39">
        <v>0</v>
      </c>
      <c r="T45" s="38">
        <f>SUMPRODUCT(LTA!J45:AN45,LTA!J$101:AN$101,LTA!J$105:AN$105)</f>
        <v>93.06</v>
      </c>
      <c r="U45" s="38">
        <f>SUMPRODUCT(LTA!J45:AN45,LTA!J$102:AN$102,LTA!J$105:AN$105)</f>
        <v>347.26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424.11</v>
      </c>
      <c r="Z45" s="35">
        <f>IEX!P45</f>
        <v>0</v>
      </c>
      <c r="AA45" s="76">
        <f>STOA!J45</f>
        <v>1.92</v>
      </c>
      <c r="AB45" s="76">
        <f>-STOA!P45</f>
        <v>0</v>
      </c>
      <c r="AC45">
        <f t="shared" si="0"/>
        <v>11.330036785207374</v>
      </c>
      <c r="AD45">
        <f t="shared" si="1"/>
        <v>1441.213683564644</v>
      </c>
      <c r="AE45">
        <f>'IDT-1'!F45</f>
        <v>0</v>
      </c>
      <c r="AF45" s="25"/>
      <c r="AG45">
        <f t="shared" si="2"/>
        <v>1441.213683564644</v>
      </c>
      <c r="AI45" s="35">
        <f>PXIL!J45</f>
        <v>0</v>
      </c>
      <c r="AJ45" s="35">
        <f>PXIL!P45</f>
        <v>0</v>
      </c>
      <c r="AK45" s="35">
        <f>RTM_IEX!J45</f>
        <v>14.42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3.7010700000000001</v>
      </c>
      <c r="E46">
        <f>GT_NG!T46</f>
        <v>-1.2500000000000001E-2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0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439.13656510073969</v>
      </c>
      <c r="P46" s="37">
        <v>74.960000000000008</v>
      </c>
      <c r="Q46" s="37">
        <v>26.613067788794094</v>
      </c>
      <c r="R46" s="39">
        <v>24.7</v>
      </c>
      <c r="S46" s="39">
        <v>0</v>
      </c>
      <c r="T46" s="38">
        <f>SUMPRODUCT(LTA!J46:AN46,LTA!J$101:AN$101,LTA!J$105:AN$105)</f>
        <v>96.66</v>
      </c>
      <c r="U46" s="38">
        <f>SUMPRODUCT(LTA!J46:AN46,LTA!J$102:AN$102,LTA!J$105:AN$105)</f>
        <v>350.56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418.34</v>
      </c>
      <c r="Z46" s="35">
        <f>IEX!P46</f>
        <v>0</v>
      </c>
      <c r="AA46" s="76">
        <f>STOA!J46</f>
        <v>1.92</v>
      </c>
      <c r="AB46" s="76">
        <f>-STOA!P46</f>
        <v>0</v>
      </c>
      <c r="AC46">
        <f t="shared" si="0"/>
        <v>11.317981749016894</v>
      </c>
      <c r="AD46">
        <f t="shared" si="1"/>
        <v>1439.680221140517</v>
      </c>
      <c r="AE46">
        <f>'IDT-1'!F46</f>
        <v>0</v>
      </c>
      <c r="AF46" s="25"/>
      <c r="AG46">
        <f t="shared" si="2"/>
        <v>1439.680221140517</v>
      </c>
      <c r="AI46" s="35">
        <f>PXIL!J46</f>
        <v>0</v>
      </c>
      <c r="AJ46" s="35">
        <f>PXIL!P46</f>
        <v>0</v>
      </c>
      <c r="AK46" s="35">
        <f>RTM_IEX!J46</f>
        <v>14.42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3.7010700000000001</v>
      </c>
      <c r="E47">
        <f>GT_NG!T47</f>
        <v>-1.2500000000000001E-2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0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430.47382805287128</v>
      </c>
      <c r="P47" s="37">
        <v>33.660000000000004</v>
      </c>
      <c r="Q47" s="37">
        <v>16.350000000000001</v>
      </c>
      <c r="R47" s="39">
        <v>24.7</v>
      </c>
      <c r="S47" s="39">
        <v>0</v>
      </c>
      <c r="T47" s="38">
        <f>SUMPRODUCT(LTA!J47:AN47,LTA!J$101:AN$101,LTA!J$105:AN$105)</f>
        <v>103.05</v>
      </c>
      <c r="U47" s="38">
        <f>SUMPRODUCT(LTA!J47:AN47,LTA!J$102:AN$102,LTA!J$105:AN$105)</f>
        <v>332.83000000000004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521.24</v>
      </c>
      <c r="Z47" s="35">
        <f>IEX!P47</f>
        <v>0</v>
      </c>
      <c r="AA47" s="76">
        <f>STOA!J47</f>
        <v>1.84</v>
      </c>
      <c r="AB47" s="76">
        <f>-STOA!P47</f>
        <v>0</v>
      </c>
      <c r="AC47">
        <f t="shared" si="0"/>
        <v>12.038887342486252</v>
      </c>
      <c r="AD47">
        <f t="shared" si="1"/>
        <v>1380.7935107103851</v>
      </c>
      <c r="AE47">
        <f>'IDT-1'!F47</f>
        <v>0</v>
      </c>
      <c r="AF47" s="25"/>
      <c r="AG47">
        <f t="shared" si="2"/>
        <v>1380.7935107103851</v>
      </c>
      <c r="AI47" s="35">
        <f>PXIL!J47</f>
        <v>0</v>
      </c>
      <c r="AJ47" s="35">
        <f>PXIL!P47</f>
        <v>0</v>
      </c>
      <c r="AK47" s="35">
        <f>RTM_IEX!J47</f>
        <v>0</v>
      </c>
      <c r="AL47" s="35">
        <f>RTM_IEX!P47</f>
        <v>-75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3.7010700000000001</v>
      </c>
      <c r="E48">
        <f>GT_NG!T48</f>
        <v>-1.2500000000000001E-2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0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430.13370684533169</v>
      </c>
      <c r="P48" s="37">
        <v>33.660000000000004</v>
      </c>
      <c r="Q48" s="37">
        <v>16.350000000000001</v>
      </c>
      <c r="R48" s="39">
        <v>24.7</v>
      </c>
      <c r="S48" s="39">
        <v>0</v>
      </c>
      <c r="T48" s="38">
        <f>SUMPRODUCT(LTA!J48:AN48,LTA!J$101:AN$101,LTA!J$105:AN$105)</f>
        <v>105.46000000000001</v>
      </c>
      <c r="U48" s="38">
        <f>SUMPRODUCT(LTA!J48:AN48,LTA!J$102:AN$102,LTA!J$105:AN$105)</f>
        <v>315.11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515.47</v>
      </c>
      <c r="Z48" s="35">
        <f>IEX!P48</f>
        <v>0</v>
      </c>
      <c r="AA48" s="76">
        <f>STOA!J48</f>
        <v>1.84</v>
      </c>
      <c r="AB48" s="76">
        <f>-STOA!P48</f>
        <v>0</v>
      </c>
      <c r="AC48">
        <f t="shared" si="0"/>
        <v>11.832503805654422</v>
      </c>
      <c r="AD48">
        <f t="shared" si="1"/>
        <v>1364.5797730396773</v>
      </c>
      <c r="AE48">
        <f>'IDT-1'!F48</f>
        <v>0</v>
      </c>
      <c r="AF48" s="25"/>
      <c r="AG48">
        <f t="shared" si="2"/>
        <v>1364.5797730396773</v>
      </c>
      <c r="AI48" s="35">
        <f>PXIL!J48</f>
        <v>0</v>
      </c>
      <c r="AJ48" s="35">
        <f>PXIL!P48</f>
        <v>0</v>
      </c>
      <c r="AK48" s="35">
        <f>RTM_IEX!J48</f>
        <v>0</v>
      </c>
      <c r="AL48" s="35">
        <f>RTM_IEX!P48</f>
        <v>-70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3.7010700000000001</v>
      </c>
      <c r="E49">
        <f>GT_NG!T49</f>
        <v>-1.2500000000000001E-2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0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426.55354816156688</v>
      </c>
      <c r="P49" s="37">
        <v>33.660000000000004</v>
      </c>
      <c r="Q49" s="37">
        <v>16.350000000000001</v>
      </c>
      <c r="R49" s="39">
        <v>24.7</v>
      </c>
      <c r="S49" s="39">
        <v>0</v>
      </c>
      <c r="T49" s="38">
        <f>SUMPRODUCT(LTA!J49:AN49,LTA!J$101:AN$101,LTA!J$105:AN$105)</f>
        <v>107.66</v>
      </c>
      <c r="U49" s="38">
        <f>SUMPRODUCT(LTA!J49:AN49,LTA!J$102:AN$102,LTA!J$105:AN$105)</f>
        <v>293.45999999999998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506.81</v>
      </c>
      <c r="Z49" s="35">
        <f>IEX!P49</f>
        <v>0</v>
      </c>
      <c r="AA49" s="76">
        <f>STOA!J49</f>
        <v>1.84</v>
      </c>
      <c r="AB49" s="76">
        <f>-STOA!P49</f>
        <v>0</v>
      </c>
      <c r="AC49">
        <f t="shared" si="0"/>
        <v>11.428094202268968</v>
      </c>
      <c r="AD49">
        <f t="shared" si="1"/>
        <v>1353.2940239592979</v>
      </c>
      <c r="AE49">
        <f>'IDT-1'!F49</f>
        <v>0</v>
      </c>
      <c r="AF49" s="25"/>
      <c r="AG49">
        <f t="shared" si="2"/>
        <v>1353.2940239592979</v>
      </c>
      <c r="AI49" s="35">
        <f>PXIL!J49</f>
        <v>0</v>
      </c>
      <c r="AJ49" s="35">
        <f>PXIL!P49</f>
        <v>0</v>
      </c>
      <c r="AK49" s="35">
        <f>RTM_IEX!J49</f>
        <v>0</v>
      </c>
      <c r="AL49" s="35">
        <f>RTM_IEX!P49</f>
        <v>-50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3.7010700000000001</v>
      </c>
      <c r="E50">
        <f>GT_NG!T50</f>
        <v>-1.2500000000000001E-2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0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422.30751188443338</v>
      </c>
      <c r="P50" s="37">
        <v>33.660000000000004</v>
      </c>
      <c r="Q50" s="37">
        <v>16.350000000000001</v>
      </c>
      <c r="R50" s="39">
        <v>24.7</v>
      </c>
      <c r="S50" s="39">
        <v>0</v>
      </c>
      <c r="T50" s="38">
        <f>SUMPRODUCT(LTA!J50:AN50,LTA!J$101:AN$101,LTA!J$105:AN$105)</f>
        <v>107.66</v>
      </c>
      <c r="U50" s="38">
        <f>SUMPRODUCT(LTA!J50:AN50,LTA!J$102:AN$102,LTA!J$105:AN$105)</f>
        <v>298.67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494.31</v>
      </c>
      <c r="Z50" s="35">
        <f>IEX!P50</f>
        <v>0</v>
      </c>
      <c r="AA50" s="76">
        <f>STOA!J50</f>
        <v>1.84</v>
      </c>
      <c r="AB50" s="76">
        <f>-STOA!P50</f>
        <v>0</v>
      </c>
      <c r="AC50">
        <f t="shared" si="0"/>
        <v>11.298806527894305</v>
      </c>
      <c r="AD50">
        <f t="shared" si="1"/>
        <v>1346.887275356539</v>
      </c>
      <c r="AE50">
        <f>'IDT-1'!F50</f>
        <v>0</v>
      </c>
      <c r="AF50" s="25"/>
      <c r="AG50">
        <f t="shared" si="2"/>
        <v>1346.887275356539</v>
      </c>
      <c r="AI50" s="35">
        <f>PXIL!J50</f>
        <v>0</v>
      </c>
      <c r="AJ50" s="35">
        <f>PXIL!P50</f>
        <v>0</v>
      </c>
      <c r="AK50" s="35">
        <f>RTM_IEX!J50</f>
        <v>0</v>
      </c>
      <c r="AL50" s="35">
        <f>RTM_IEX!P50</f>
        <v>-45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3.7010700000000001</v>
      </c>
      <c r="E51">
        <f>GT_NG!T51</f>
        <v>-1.2500000000000001E-2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0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422.49548927853533</v>
      </c>
      <c r="P51" s="37">
        <v>33.660000000000004</v>
      </c>
      <c r="Q51" s="37">
        <v>16.350000000000001</v>
      </c>
      <c r="R51" s="39">
        <v>24.7</v>
      </c>
      <c r="S51" s="39">
        <v>0</v>
      </c>
      <c r="T51" s="38">
        <f>SUMPRODUCT(LTA!J51:AN51,LTA!J$101:AN$101,LTA!J$105:AN$105)</f>
        <v>107.66</v>
      </c>
      <c r="U51" s="38">
        <f>SUMPRODUCT(LTA!J51:AN51,LTA!J$102:AN$102,LTA!J$105:AN$105)</f>
        <v>299.56000000000006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478.93</v>
      </c>
      <c r="Z51" s="35">
        <f>IEX!P51</f>
        <v>0</v>
      </c>
      <c r="AA51" s="76">
        <f>STOA!J51</f>
        <v>1.84</v>
      </c>
      <c r="AB51" s="76">
        <f>-STOA!P51</f>
        <v>0</v>
      </c>
      <c r="AC51">
        <f t="shared" si="0"/>
        <v>11.226557342981323</v>
      </c>
      <c r="AD51">
        <f t="shared" si="1"/>
        <v>1327.6575019355541</v>
      </c>
      <c r="AE51">
        <f>'IDT-1'!F51</f>
        <v>0</v>
      </c>
      <c r="AF51" s="25"/>
      <c r="AG51">
        <f t="shared" si="2"/>
        <v>1327.6575019355541</v>
      </c>
      <c r="AI51" s="35">
        <f>PXIL!J51</f>
        <v>0</v>
      </c>
      <c r="AJ51" s="35">
        <f>PXIL!P51</f>
        <v>0</v>
      </c>
      <c r="AK51" s="35">
        <f>RTM_IEX!J51</f>
        <v>0</v>
      </c>
      <c r="AL51" s="35">
        <f>RTM_IEX!P51</f>
        <v>-50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3.7010700000000001</v>
      </c>
      <c r="E52">
        <f>GT_NG!T52</f>
        <v>-1.2500000000000001E-2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0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422.71819102518685</v>
      </c>
      <c r="P52" s="37">
        <v>33.660000000000004</v>
      </c>
      <c r="Q52" s="37">
        <v>16.350000000000001</v>
      </c>
      <c r="R52" s="39">
        <v>24.7</v>
      </c>
      <c r="S52" s="39">
        <v>0</v>
      </c>
      <c r="T52" s="38">
        <f>SUMPRODUCT(LTA!J52:AN52,LTA!J$101:AN$101,LTA!J$105:AN$105)</f>
        <v>107.66</v>
      </c>
      <c r="U52" s="38">
        <f>SUMPRODUCT(LTA!J52:AN52,LTA!J$102:AN$102,LTA!J$105:AN$105)</f>
        <v>298.74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465.46</v>
      </c>
      <c r="Z52" s="35">
        <f>IEX!P52</f>
        <v>0</v>
      </c>
      <c r="AA52" s="76">
        <f>STOA!J52</f>
        <v>1.84</v>
      </c>
      <c r="AB52" s="76">
        <f>-STOA!P52</f>
        <v>0</v>
      </c>
      <c r="AC52">
        <f t="shared" si="0"/>
        <v>11.077525825192183</v>
      </c>
      <c r="AD52">
        <f t="shared" si="1"/>
        <v>1318.7392351999947</v>
      </c>
      <c r="AE52">
        <f>'IDT-1'!F52</f>
        <v>0</v>
      </c>
      <c r="AF52" s="25"/>
      <c r="AG52">
        <f t="shared" si="2"/>
        <v>1318.7392351999947</v>
      </c>
      <c r="AI52" s="35">
        <f>PXIL!J52</f>
        <v>0</v>
      </c>
      <c r="AJ52" s="35">
        <f>PXIL!P52</f>
        <v>0</v>
      </c>
      <c r="AK52" s="35">
        <f>RTM_IEX!J52</f>
        <v>0</v>
      </c>
      <c r="AL52" s="35">
        <f>RTM_IEX!P52</f>
        <v>-45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3.7010700000000001</v>
      </c>
      <c r="E53">
        <f>GT_NG!T53</f>
        <v>-1.2500000000000001E-2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0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422.53609741074922</v>
      </c>
      <c r="P53" s="37">
        <v>33.660000000000004</v>
      </c>
      <c r="Q53" s="37">
        <v>17</v>
      </c>
      <c r="R53" s="39">
        <v>24.7</v>
      </c>
      <c r="S53" s="39">
        <v>0</v>
      </c>
      <c r="T53" s="38">
        <f>SUMPRODUCT(LTA!J53:AN53,LTA!J$101:AN$101,LTA!J$105:AN$105)</f>
        <v>109.66</v>
      </c>
      <c r="U53" s="38">
        <f>SUMPRODUCT(LTA!J53:AN53,LTA!J$102:AN$102,LTA!J$105:AN$105)</f>
        <v>297.30000000000007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452.96</v>
      </c>
      <c r="Z53" s="35">
        <f>IEX!P53</f>
        <v>0</v>
      </c>
      <c r="AA53" s="76">
        <f>STOA!J53</f>
        <v>1.84</v>
      </c>
      <c r="AB53" s="76">
        <f>-STOA!P53</f>
        <v>0</v>
      </c>
      <c r="AC53">
        <f t="shared" si="0"/>
        <v>10.909430312173528</v>
      </c>
      <c r="AD53">
        <f t="shared" si="1"/>
        <v>1317.4352370985757</v>
      </c>
      <c r="AE53">
        <f>'IDT-1'!F53</f>
        <v>0</v>
      </c>
      <c r="AF53" s="25"/>
      <c r="AG53">
        <f t="shared" si="2"/>
        <v>1317.4352370985757</v>
      </c>
      <c r="AI53" s="35">
        <f>PXIL!J53</f>
        <v>0</v>
      </c>
      <c r="AJ53" s="35">
        <f>PXIL!P53</f>
        <v>0</v>
      </c>
      <c r="AK53" s="35">
        <f>RTM_IEX!J53</f>
        <v>0</v>
      </c>
      <c r="AL53" s="35">
        <f>RTM_IEX!P53</f>
        <v>-35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3.7010700000000001</v>
      </c>
      <c r="E54">
        <f>GT_NG!T54</f>
        <v>-1.2500000000000001E-2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0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424.24719003703808</v>
      </c>
      <c r="P54" s="37">
        <v>33.660000000000004</v>
      </c>
      <c r="Q54" s="37">
        <v>17</v>
      </c>
      <c r="R54" s="39">
        <v>24.7</v>
      </c>
      <c r="S54" s="39">
        <v>0</v>
      </c>
      <c r="T54" s="38">
        <f>SUMPRODUCT(LTA!J54:AN54,LTA!J$101:AN$101,LTA!J$105:AN$105)</f>
        <v>109.66</v>
      </c>
      <c r="U54" s="38">
        <f>SUMPRODUCT(LTA!J54:AN54,LTA!J$102:AN$102,LTA!J$105:AN$105)</f>
        <v>295.02000000000004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422.19</v>
      </c>
      <c r="Z54" s="35">
        <f>IEX!P54</f>
        <v>0</v>
      </c>
      <c r="AA54" s="76">
        <f>STOA!J54</f>
        <v>1.84</v>
      </c>
      <c r="AB54" s="76">
        <f>-STOA!P54</f>
        <v>0</v>
      </c>
      <c r="AC54">
        <f t="shared" si="0"/>
        <v>10.704293426071601</v>
      </c>
      <c r="AD54">
        <f t="shared" si="1"/>
        <v>1281.3014666109664</v>
      </c>
      <c r="AE54">
        <f>'IDT-1'!F54</f>
        <v>0</v>
      </c>
      <c r="AF54" s="25"/>
      <c r="AG54">
        <f t="shared" si="2"/>
        <v>1281.3014666109664</v>
      </c>
      <c r="AI54" s="35">
        <f>PXIL!J54</f>
        <v>0</v>
      </c>
      <c r="AJ54" s="35">
        <f>PXIL!P54</f>
        <v>0</v>
      </c>
      <c r="AK54" s="35">
        <f>RTM_IEX!J54</f>
        <v>0</v>
      </c>
      <c r="AL54" s="35">
        <f>RTM_IEX!P54</f>
        <v>-40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3.7010700000000001</v>
      </c>
      <c r="E55">
        <f>GT_NG!T55</f>
        <v>-1.2500000000000001E-2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0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419.39538643036684</v>
      </c>
      <c r="P55" s="37">
        <v>33.659999999999997</v>
      </c>
      <c r="Q55" s="37">
        <v>17</v>
      </c>
      <c r="R55" s="39">
        <v>24.7</v>
      </c>
      <c r="S55" s="39">
        <v>0</v>
      </c>
      <c r="T55" s="38">
        <f>SUMPRODUCT(LTA!J55:AN55,LTA!J$101:AN$101,LTA!J$105:AN$105)</f>
        <v>109.66</v>
      </c>
      <c r="U55" s="38">
        <f>SUMPRODUCT(LTA!J55:AN55,LTA!J$102:AN$102,LTA!J$105:AN$105)</f>
        <v>297.41000000000003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301.01</v>
      </c>
      <c r="Z55" s="35">
        <f>IEX!P55</f>
        <v>0</v>
      </c>
      <c r="AA55" s="76">
        <f>STOA!J55</f>
        <v>1.84</v>
      </c>
      <c r="AB55" s="76">
        <f>-STOA!P55</f>
        <v>0</v>
      </c>
      <c r="AC55">
        <f t="shared" si="0"/>
        <v>9.9757269064176946</v>
      </c>
      <c r="AD55">
        <f t="shared" si="1"/>
        <v>1128.3882295239491</v>
      </c>
      <c r="AE55">
        <f>'IDT-1'!F55</f>
        <v>0</v>
      </c>
      <c r="AF55" s="25"/>
      <c r="AG55">
        <f t="shared" si="2"/>
        <v>1128.3882295239491</v>
      </c>
      <c r="AI55" s="35">
        <f>PXIL!J55</f>
        <v>0</v>
      </c>
      <c r="AJ55" s="35">
        <f>PXIL!P55</f>
        <v>0</v>
      </c>
      <c r="AK55" s="35">
        <f>RTM_IEX!J55</f>
        <v>0</v>
      </c>
      <c r="AL55" s="35">
        <f>RTM_IEX!P55</f>
        <v>-70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3.7010700000000001</v>
      </c>
      <c r="E56">
        <f>GT_NG!T56</f>
        <v>-1.2500000000000001E-2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0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419.40868412939557</v>
      </c>
      <c r="P56" s="37">
        <v>33.659999999999997</v>
      </c>
      <c r="Q56" s="37">
        <v>17</v>
      </c>
      <c r="R56" s="39">
        <v>24.7</v>
      </c>
      <c r="S56" s="39">
        <v>0</v>
      </c>
      <c r="T56" s="38">
        <f>SUMPRODUCT(LTA!J56:AN56,LTA!J$101:AN$101,LTA!J$105:AN$105)</f>
        <v>107.66</v>
      </c>
      <c r="U56" s="38">
        <f>SUMPRODUCT(LTA!J56:AN56,LTA!J$102:AN$102,LTA!J$105:AN$105)</f>
        <v>294.06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279.85000000000002</v>
      </c>
      <c r="Z56" s="35">
        <f>IEX!P56</f>
        <v>0</v>
      </c>
      <c r="AA56" s="76">
        <f>STOA!J56</f>
        <v>1.84</v>
      </c>
      <c r="AB56" s="76">
        <f>-STOA!P56</f>
        <v>0</v>
      </c>
      <c r="AC56">
        <f t="shared" si="0"/>
        <v>9.8083592198831404</v>
      </c>
      <c r="AD56">
        <f t="shared" si="1"/>
        <v>1097.0588949095124</v>
      </c>
      <c r="AE56">
        <f>'IDT-1'!F56</f>
        <v>0</v>
      </c>
      <c r="AF56" s="25"/>
      <c r="AG56">
        <f t="shared" si="2"/>
        <v>1097.0588949095124</v>
      </c>
      <c r="AI56" s="35">
        <f>PXIL!J56</f>
        <v>0</v>
      </c>
      <c r="AJ56" s="35">
        <f>PXIL!P56</f>
        <v>0</v>
      </c>
      <c r="AK56" s="35">
        <f>RTM_IEX!J56</f>
        <v>0</v>
      </c>
      <c r="AL56" s="35">
        <f>RTM_IEX!P56</f>
        <v>-75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3.7010700000000001</v>
      </c>
      <c r="E57">
        <f>GT_NG!T57</f>
        <v>-1.2500000000000001E-2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0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419.40892347414029</v>
      </c>
      <c r="P57" s="37">
        <v>33.659999999999997</v>
      </c>
      <c r="Q57" s="37">
        <v>17</v>
      </c>
      <c r="R57" s="39">
        <v>24.7</v>
      </c>
      <c r="S57" s="39">
        <v>0</v>
      </c>
      <c r="T57" s="38">
        <f>SUMPRODUCT(LTA!J57:AN57,LTA!J$101:AN$101,LTA!J$105:AN$105)</f>
        <v>104.11</v>
      </c>
      <c r="U57" s="38">
        <f>SUMPRODUCT(LTA!J57:AN57,LTA!J$102:AN$102,LTA!J$105:AN$105)</f>
        <v>290.2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305.82</v>
      </c>
      <c r="Z57" s="35">
        <f>IEX!P57</f>
        <v>0</v>
      </c>
      <c r="AA57" s="76">
        <f>STOA!J57</f>
        <v>1.84</v>
      </c>
      <c r="AB57" s="76">
        <f>-STOA!P57</f>
        <v>0</v>
      </c>
      <c r="AC57">
        <f t="shared" si="0"/>
        <v>9.9138224953591276</v>
      </c>
      <c r="AD57">
        <f t="shared" si="1"/>
        <v>1120.513670978781</v>
      </c>
      <c r="AE57">
        <f>'IDT-1'!F57</f>
        <v>0</v>
      </c>
      <c r="AF57" s="25"/>
      <c r="AG57">
        <f t="shared" si="2"/>
        <v>1120.513670978781</v>
      </c>
      <c r="AI57" s="35">
        <f>PXIL!J57</f>
        <v>0</v>
      </c>
      <c r="AJ57" s="35">
        <f>PXIL!P57</f>
        <v>0</v>
      </c>
      <c r="AK57" s="35">
        <f>RTM_IEX!J57</f>
        <v>0</v>
      </c>
      <c r="AL57" s="35">
        <f>RTM_IEX!P57</f>
        <v>-70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3.7010700000000001</v>
      </c>
      <c r="E58">
        <f>GT_NG!T58</f>
        <v>-1.2500000000000001E-2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0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421.09882256670267</v>
      </c>
      <c r="P58" s="37">
        <v>33.659999999999997</v>
      </c>
      <c r="Q58" s="37">
        <v>17</v>
      </c>
      <c r="R58" s="39">
        <v>24.7</v>
      </c>
      <c r="S58" s="39">
        <v>0</v>
      </c>
      <c r="T58" s="38">
        <f>SUMPRODUCT(LTA!J58:AN58,LTA!J$101:AN$101,LTA!J$105:AN$105)</f>
        <v>100.95</v>
      </c>
      <c r="U58" s="38">
        <f>SUMPRODUCT(LTA!J58:AN58,LTA!J$102:AN$102,LTA!J$105:AN$105)</f>
        <v>285.31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344.29</v>
      </c>
      <c r="Z58" s="35">
        <f>IEX!P58</f>
        <v>0</v>
      </c>
      <c r="AA58" s="76">
        <f>STOA!J58</f>
        <v>1.84</v>
      </c>
      <c r="AB58" s="76">
        <f>-STOA!P58</f>
        <v>0</v>
      </c>
      <c r="AC58">
        <f t="shared" si="0"/>
        <v>10.046359934042048</v>
      </c>
      <c r="AD58">
        <f t="shared" si="1"/>
        <v>1167.4910326326603</v>
      </c>
      <c r="AE58">
        <f>'IDT-1'!F58</f>
        <v>0</v>
      </c>
      <c r="AF58" s="25"/>
      <c r="AG58">
        <f t="shared" si="2"/>
        <v>1167.4910326326603</v>
      </c>
      <c r="AI58" s="35">
        <f>PXIL!J58</f>
        <v>0</v>
      </c>
      <c r="AJ58" s="35">
        <f>PXIL!P58</f>
        <v>0</v>
      </c>
      <c r="AK58" s="35">
        <f>RTM_IEX!J58</f>
        <v>0</v>
      </c>
      <c r="AL58" s="35">
        <f>RTM_IEX!P58</f>
        <v>-55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3.7010700000000001</v>
      </c>
      <c r="E59">
        <f>GT_NG!T59</f>
        <v>-1.2500000000000001E-2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0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421.09505843036686</v>
      </c>
      <c r="P59" s="37">
        <v>33.659999999999997</v>
      </c>
      <c r="Q59" s="37">
        <v>17</v>
      </c>
      <c r="R59" s="39">
        <v>24.7</v>
      </c>
      <c r="S59" s="39">
        <v>0</v>
      </c>
      <c r="T59" s="38">
        <f>SUMPRODUCT(LTA!J59:AN59,LTA!J$101:AN$101,LTA!J$105:AN$105)</f>
        <v>94.48</v>
      </c>
      <c r="U59" s="38">
        <f>SUMPRODUCT(LTA!J59:AN59,LTA!J$102:AN$102,LTA!J$105:AN$105)</f>
        <v>300.10000000000002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363.52</v>
      </c>
      <c r="Z59" s="35">
        <f>IEX!P59</f>
        <v>0</v>
      </c>
      <c r="AA59" s="76">
        <f>STOA!J59</f>
        <v>1.84</v>
      </c>
      <c r="AB59" s="76">
        <f>-STOA!P59</f>
        <v>0</v>
      </c>
      <c r="AC59">
        <f t="shared" si="0"/>
        <v>10.379140348017696</v>
      </c>
      <c r="AD59">
        <f t="shared" si="1"/>
        <v>1179.7044880823489</v>
      </c>
      <c r="AE59">
        <f>'IDT-1'!F59</f>
        <v>0</v>
      </c>
      <c r="AF59" s="25"/>
      <c r="AG59">
        <f t="shared" si="2"/>
        <v>1179.7044880823489</v>
      </c>
      <c r="AI59" s="35">
        <f>PXIL!J59</f>
        <v>0</v>
      </c>
      <c r="AJ59" s="35">
        <f>PXIL!P59</f>
        <v>0</v>
      </c>
      <c r="AK59" s="35">
        <f>RTM_IEX!J59</f>
        <v>0</v>
      </c>
      <c r="AL59" s="35">
        <f>RTM_IEX!P59</f>
        <v>-70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3.7010700000000001</v>
      </c>
      <c r="E60">
        <f>GT_NG!T60</f>
        <v>-1.2500000000000001E-2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0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428.1268819124079</v>
      </c>
      <c r="P60" s="37">
        <v>74.959999999999994</v>
      </c>
      <c r="Q60" s="37">
        <v>17</v>
      </c>
      <c r="R60" s="39">
        <v>24.7</v>
      </c>
      <c r="S60" s="39">
        <v>0</v>
      </c>
      <c r="T60" s="38">
        <f>SUMPRODUCT(LTA!J60:AN60,LTA!J$101:AN$101,LTA!J$105:AN$105)</f>
        <v>91.73</v>
      </c>
      <c r="U60" s="38">
        <f>SUMPRODUCT(LTA!J60:AN60,LTA!J$102:AN$102,LTA!J$105:AN$105)</f>
        <v>313.7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261.58</v>
      </c>
      <c r="Z60" s="35">
        <f>IEX!P60</f>
        <v>0</v>
      </c>
      <c r="AA60" s="76">
        <f>STOA!J60</f>
        <v>1.84</v>
      </c>
      <c r="AB60" s="76">
        <f>-STOA!P60</f>
        <v>0</v>
      </c>
      <c r="AC60">
        <f t="shared" si="0"/>
        <v>9.652560657047399</v>
      </c>
      <c r="AD60">
        <f t="shared" si="1"/>
        <v>1187.6728912553604</v>
      </c>
      <c r="AE60">
        <f>'IDT-1'!F60</f>
        <v>0</v>
      </c>
      <c r="AF60" s="25"/>
      <c r="AG60">
        <f t="shared" si="2"/>
        <v>1187.6728912553604</v>
      </c>
      <c r="AI60" s="35">
        <f>PXIL!J60</f>
        <v>0</v>
      </c>
      <c r="AJ60" s="35">
        <f>PXIL!P60</f>
        <v>0</v>
      </c>
      <c r="AK60" s="35">
        <f>RTM_IEX!J60</f>
        <v>0</v>
      </c>
      <c r="AL60" s="35">
        <f>RTM_IEX!P60</f>
        <v>-20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3.7010700000000001</v>
      </c>
      <c r="E61">
        <f>GT_NG!T61</f>
        <v>-1.2500000000000001E-2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0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428.19370015229975</v>
      </c>
      <c r="P61" s="37">
        <v>74.53</v>
      </c>
      <c r="Q61" s="37">
        <v>17.613067944250869</v>
      </c>
      <c r="R61" s="39">
        <v>24.7</v>
      </c>
      <c r="S61" s="39">
        <v>0</v>
      </c>
      <c r="T61" s="38">
        <f>SUMPRODUCT(LTA!J61:AN61,LTA!J$101:AN$101,LTA!J$105:AN$105)</f>
        <v>87.02</v>
      </c>
      <c r="U61" s="38">
        <f>SUMPRODUCT(LTA!J61:AN61,LTA!J$102:AN$102,LTA!J$105:AN$105)</f>
        <v>327.58999999999997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284.66000000000003</v>
      </c>
      <c r="Z61" s="35">
        <f>IEX!P61</f>
        <v>0</v>
      </c>
      <c r="AA61" s="76">
        <f>STOA!J61</f>
        <v>1.84</v>
      </c>
      <c r="AB61" s="76">
        <f>-STOA!P61</f>
        <v>0</v>
      </c>
      <c r="AC61">
        <f t="shared" si="0"/>
        <v>9.9454443606967331</v>
      </c>
      <c r="AD61">
        <f t="shared" si="1"/>
        <v>1214.889893735854</v>
      </c>
      <c r="AE61">
        <f>'IDT-1'!F61</f>
        <v>0</v>
      </c>
      <c r="AF61" s="25"/>
      <c r="AG61">
        <f t="shared" si="2"/>
        <v>1214.889893735854</v>
      </c>
      <c r="AI61" s="35">
        <f>PXIL!J61</f>
        <v>0</v>
      </c>
      <c r="AJ61" s="35">
        <f>PXIL!P61</f>
        <v>0</v>
      </c>
      <c r="AK61" s="35">
        <f>RTM_IEX!J61</f>
        <v>0</v>
      </c>
      <c r="AL61" s="35">
        <f>RTM_IEX!P61</f>
        <v>-25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3.7010700000000001</v>
      </c>
      <c r="E62">
        <f>GT_NG!T62</f>
        <v>-1.2500000000000001E-2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0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428.30351306395966</v>
      </c>
      <c r="P62" s="37">
        <v>74.53</v>
      </c>
      <c r="Q62" s="37">
        <v>17.613067944250869</v>
      </c>
      <c r="R62" s="39">
        <v>24.7</v>
      </c>
      <c r="S62" s="39">
        <v>0</v>
      </c>
      <c r="T62" s="38">
        <f>SUMPRODUCT(LTA!J62:AN62,LTA!J$101:AN$101,LTA!J$105:AN$105)</f>
        <v>78.97</v>
      </c>
      <c r="U62" s="38">
        <f>SUMPRODUCT(LTA!J62:AN62,LTA!J$102:AN$102,LTA!J$105:AN$105)</f>
        <v>318.78000000000003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298.13</v>
      </c>
      <c r="Z62" s="35">
        <f>IEX!P62</f>
        <v>0</v>
      </c>
      <c r="AA62" s="76">
        <f>STOA!J62</f>
        <v>1.84</v>
      </c>
      <c r="AB62" s="76">
        <f>-STOA!P62</f>
        <v>0</v>
      </c>
      <c r="AC62">
        <f t="shared" si="0"/>
        <v>9.9591654928207038</v>
      </c>
      <c r="AD62">
        <f t="shared" si="1"/>
        <v>1206.5959855153901</v>
      </c>
      <c r="AE62">
        <f>'IDT-1'!F62</f>
        <v>0</v>
      </c>
      <c r="AF62" s="25"/>
      <c r="AG62">
        <f t="shared" si="2"/>
        <v>1206.5959855153901</v>
      </c>
      <c r="AI62" s="35">
        <f>PXIL!J62</f>
        <v>0</v>
      </c>
      <c r="AJ62" s="35">
        <f>PXIL!P62</f>
        <v>0</v>
      </c>
      <c r="AK62" s="35">
        <f>RTM_IEX!J62</f>
        <v>0</v>
      </c>
      <c r="AL62" s="35">
        <f>RTM_IEX!P62</f>
        <v>-30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3.7010700000000001</v>
      </c>
      <c r="E63">
        <f>GT_NG!T63</f>
        <v>-1.2500000000000001E-2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0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433.93079798897946</v>
      </c>
      <c r="P63" s="37">
        <v>74.959999999999994</v>
      </c>
      <c r="Q63" s="37">
        <v>27.67</v>
      </c>
      <c r="R63" s="39">
        <v>24.7</v>
      </c>
      <c r="S63" s="39">
        <v>0</v>
      </c>
      <c r="T63" s="38">
        <f>SUMPRODUCT(LTA!J63:AN63,LTA!J$101:AN$101,LTA!J$105:AN$105)</f>
        <v>73.17</v>
      </c>
      <c r="U63" s="38">
        <f>SUMPRODUCT(LTA!J63:AN63,LTA!J$102:AN$102,LTA!J$105:AN$105)</f>
        <v>308.89999999999998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311.58999999999997</v>
      </c>
      <c r="Z63" s="35">
        <f>IEX!P63</f>
        <v>0</v>
      </c>
      <c r="AA63" s="76">
        <f>STOA!J63</f>
        <v>1.92</v>
      </c>
      <c r="AB63" s="76">
        <f>-STOA!P63</f>
        <v>0</v>
      </c>
      <c r="AC63">
        <f t="shared" si="0"/>
        <v>10.186084159509766</v>
      </c>
      <c r="AD63">
        <f t="shared" si="1"/>
        <v>1205.3432838294696</v>
      </c>
      <c r="AE63">
        <f>'IDT-1'!F63</f>
        <v>0</v>
      </c>
      <c r="AF63" s="25"/>
      <c r="AG63">
        <f t="shared" si="2"/>
        <v>1205.3432838294696</v>
      </c>
      <c r="AI63" s="35">
        <f>PXIL!J63</f>
        <v>0</v>
      </c>
      <c r="AJ63" s="35">
        <f>PXIL!P63</f>
        <v>0</v>
      </c>
      <c r="AK63" s="35">
        <f>RTM_IEX!J63</f>
        <v>0</v>
      </c>
      <c r="AL63" s="35">
        <f>RTM_IEX!P63</f>
        <v>-45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3.7010700000000001</v>
      </c>
      <c r="E64">
        <f>GT_NG!T64</f>
        <v>-1.2500000000000001E-2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0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438.65715513183665</v>
      </c>
      <c r="P64" s="37">
        <v>74.959999999999994</v>
      </c>
      <c r="Q64" s="37">
        <v>27.67</v>
      </c>
      <c r="R64" s="39">
        <v>24.7</v>
      </c>
      <c r="S64" s="39">
        <v>0</v>
      </c>
      <c r="T64" s="38">
        <f>SUMPRODUCT(LTA!J64:AN64,LTA!J$101:AN$101,LTA!J$105:AN$105)</f>
        <v>68.069999999999993</v>
      </c>
      <c r="U64" s="38">
        <f>SUMPRODUCT(LTA!J64:AN64,LTA!J$102:AN$102,LTA!J$105:AN$105)</f>
        <v>297.83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325.05</v>
      </c>
      <c r="Z64" s="35">
        <f>IEX!P64</f>
        <v>0</v>
      </c>
      <c r="AA64" s="76">
        <f>STOA!J64</f>
        <v>1.92</v>
      </c>
      <c r="AB64" s="76">
        <f>-STOA!P64</f>
        <v>0</v>
      </c>
      <c r="AC64">
        <f t="shared" si="0"/>
        <v>10.280424928050095</v>
      </c>
      <c r="AD64">
        <f t="shared" si="1"/>
        <v>1197.2653002037866</v>
      </c>
      <c r="AE64">
        <f>'IDT-1'!F64</f>
        <v>0</v>
      </c>
      <c r="AF64" s="25"/>
      <c r="AG64">
        <f t="shared" si="2"/>
        <v>1197.2653002037866</v>
      </c>
      <c r="AI64" s="35">
        <f>PXIL!J64</f>
        <v>0</v>
      </c>
      <c r="AJ64" s="35">
        <f>PXIL!P64</f>
        <v>0</v>
      </c>
      <c r="AK64" s="35">
        <f>RTM_IEX!J64</f>
        <v>0</v>
      </c>
      <c r="AL64" s="35">
        <f>RTM_IEX!P64</f>
        <v>-55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3.7010700000000001</v>
      </c>
      <c r="E65">
        <f>GT_NG!T65</f>
        <v>-1.2500000000000001E-2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0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492.71694106668872</v>
      </c>
      <c r="P65" s="37">
        <v>74.960000000000008</v>
      </c>
      <c r="Q65" s="37">
        <v>27.67</v>
      </c>
      <c r="R65" s="39">
        <v>23.47</v>
      </c>
      <c r="S65" s="39">
        <v>0</v>
      </c>
      <c r="T65" s="38">
        <f>SUMPRODUCT(LTA!J65:AN65,LTA!J$101:AN$101,LTA!J$105:AN$105)</f>
        <v>60.04</v>
      </c>
      <c r="U65" s="38">
        <f>SUMPRODUCT(LTA!J65:AN65,LTA!J$102:AN$102,LTA!J$105:AN$105)</f>
        <v>287.5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338.52</v>
      </c>
      <c r="Z65" s="35">
        <f>IEX!P65</f>
        <v>0</v>
      </c>
      <c r="AA65" s="76">
        <f>STOA!J65</f>
        <v>1.92</v>
      </c>
      <c r="AB65" s="76">
        <f>-STOA!P65</f>
        <v>0</v>
      </c>
      <c r="AC65">
        <f t="shared" si="0"/>
        <v>11.204647538124245</v>
      </c>
      <c r="AD65">
        <f t="shared" si="1"/>
        <v>1174.2808635285646</v>
      </c>
      <c r="AE65">
        <f>'IDT-1'!F65</f>
        <v>0</v>
      </c>
      <c r="AF65" s="25"/>
      <c r="AG65">
        <f t="shared" si="2"/>
        <v>1174.2808635285646</v>
      </c>
      <c r="AI65" s="35">
        <f>PXIL!J65</f>
        <v>0</v>
      </c>
      <c r="AJ65" s="35">
        <f>PXIL!P65</f>
        <v>0</v>
      </c>
      <c r="AK65" s="35">
        <f>RTM_IEX!J65</f>
        <v>0</v>
      </c>
      <c r="AL65" s="35">
        <f>RTM_IEX!P65</f>
        <v>-125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3.7010700000000001</v>
      </c>
      <c r="E66">
        <f>GT_NG!T66</f>
        <v>-1.2500000000000001E-2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0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554.93008186934765</v>
      </c>
      <c r="P66" s="37">
        <v>74.960000000000008</v>
      </c>
      <c r="Q66" s="37">
        <v>26.61</v>
      </c>
      <c r="R66" s="39">
        <v>22.8</v>
      </c>
      <c r="S66" s="39">
        <v>0</v>
      </c>
      <c r="T66" s="38">
        <f>SUMPRODUCT(LTA!J66:AN66,LTA!J$101:AN$101,LTA!J$105:AN$105)</f>
        <v>52.01</v>
      </c>
      <c r="U66" s="38">
        <f>SUMPRODUCT(LTA!J66:AN66,LTA!J$102:AN$102,LTA!J$105:AN$105)</f>
        <v>274.84999999999997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351.02</v>
      </c>
      <c r="Z66" s="35">
        <f>IEX!P66</f>
        <v>0</v>
      </c>
      <c r="AA66" s="76">
        <f>STOA!J66</f>
        <v>1.92</v>
      </c>
      <c r="AB66" s="76">
        <f>-STOA!P66</f>
        <v>0</v>
      </c>
      <c r="AC66">
        <f t="shared" si="0"/>
        <v>11.76983840203707</v>
      </c>
      <c r="AD66">
        <f t="shared" si="1"/>
        <v>1206.0188134673106</v>
      </c>
      <c r="AE66">
        <f>'IDT-1'!F66</f>
        <v>0</v>
      </c>
      <c r="AF66" s="25"/>
      <c r="AG66">
        <f t="shared" si="2"/>
        <v>1206.0188134673106</v>
      </c>
      <c r="AI66" s="35">
        <f>PXIL!J66</f>
        <v>0</v>
      </c>
      <c r="AJ66" s="35">
        <f>PXIL!P66</f>
        <v>0</v>
      </c>
      <c r="AK66" s="35">
        <f>RTM_IEX!J66</f>
        <v>0</v>
      </c>
      <c r="AL66" s="35">
        <f>RTM_IEX!P66</f>
        <v>-145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3.7010700000000001</v>
      </c>
      <c r="E67">
        <f>GT_NG!T67</f>
        <v>-1.2500000000000001E-2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0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603.02925350168675</v>
      </c>
      <c r="P67" s="37">
        <v>74.960000000000008</v>
      </c>
      <c r="Q67" s="37">
        <v>26.613067788794094</v>
      </c>
      <c r="R67" s="39">
        <v>21.38</v>
      </c>
      <c r="S67" s="39">
        <v>0</v>
      </c>
      <c r="T67" s="38">
        <f>SUMPRODUCT(LTA!J67:AN67,LTA!J$101:AN$101,LTA!J$105:AN$105)</f>
        <v>41.95</v>
      </c>
      <c r="U67" s="38">
        <f>SUMPRODUCT(LTA!J67:AN67,LTA!J$102:AN$102,LTA!J$105:AN$105)</f>
        <v>258.08000000000004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208.69</v>
      </c>
      <c r="Z67" s="35">
        <f>IEX!P67</f>
        <v>0</v>
      </c>
      <c r="AA67" s="76">
        <f>STOA!J67</f>
        <v>1.92</v>
      </c>
      <c r="AB67" s="76">
        <f>-STOA!P67</f>
        <v>0</v>
      </c>
      <c r="AC67">
        <f t="shared" si="0"/>
        <v>10.185606406913564</v>
      </c>
      <c r="AD67">
        <f t="shared" si="1"/>
        <v>1165.1252848835675</v>
      </c>
      <c r="AE67">
        <f>'IDT-1'!F67</f>
        <v>0</v>
      </c>
      <c r="AF67" s="25"/>
      <c r="AG67">
        <f t="shared" si="2"/>
        <v>1165.1252848835675</v>
      </c>
      <c r="AI67" s="35">
        <f>PXIL!J67</f>
        <v>0</v>
      </c>
      <c r="AJ67" s="35">
        <f>PXIL!P67</f>
        <v>0</v>
      </c>
      <c r="AK67" s="35">
        <f>RTM_IEX!J67</f>
        <v>0</v>
      </c>
      <c r="AL67" s="35">
        <f>RTM_IEX!P67</f>
        <v>-65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3.7010700000000001</v>
      </c>
      <c r="E68">
        <f>GT_NG!T68</f>
        <v>-1.2500000000000001E-2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0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607.89607932431579</v>
      </c>
      <c r="P68" s="37">
        <v>74.960000000000008</v>
      </c>
      <c r="Q68" s="37">
        <v>26.613067788794094</v>
      </c>
      <c r="R68" s="39">
        <v>17.11745465358311</v>
      </c>
      <c r="S68" s="39">
        <v>0</v>
      </c>
      <c r="T68" s="38">
        <f>SUMPRODUCT(LTA!J68:AN68,LTA!J$101:AN$101,LTA!J$105:AN$105)</f>
        <v>33.83</v>
      </c>
      <c r="U68" s="38">
        <f>SUMPRODUCT(LTA!J68:AN68,LTA!J$102:AN$102,LTA!J$105:AN$105)</f>
        <v>245.97000000000003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224.07</v>
      </c>
      <c r="Z68" s="35">
        <f>IEX!P68</f>
        <v>0</v>
      </c>
      <c r="AA68" s="76">
        <f>STOA!J68</f>
        <v>1.92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10.191717772858214</v>
      </c>
      <c r="AD68">
        <f t="shared" ref="AD68:AD98" si="4">SUM(B68:AB68,AI68:AV68)-AC68</f>
        <v>1155.8834539938348</v>
      </c>
      <c r="AE68">
        <f>'IDT-1'!F68</f>
        <v>0</v>
      </c>
      <c r="AF68" s="25"/>
      <c r="AG68">
        <f t="shared" ref="AG68:AG98" si="5">SUM(AD68:AF68)</f>
        <v>1155.8834539938348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-69.989999999999995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3.7010700000000001</v>
      </c>
      <c r="E69">
        <f>GT_NG!T69</f>
        <v>-1.2500000000000001E-2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0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617.3909152608237</v>
      </c>
      <c r="P69" s="37">
        <v>74.960000000000008</v>
      </c>
      <c r="Q69" s="37">
        <v>26.613067788794094</v>
      </c>
      <c r="R69" s="39">
        <v>10.449999999999998</v>
      </c>
      <c r="S69" s="39">
        <v>0</v>
      </c>
      <c r="T69" s="38">
        <f>SUMPRODUCT(LTA!J69:AN69,LTA!J$101:AN$101,LTA!J$105:AN$105)</f>
        <v>24.71</v>
      </c>
      <c r="U69" s="38">
        <f>SUMPRODUCT(LTA!J69:AN69,LTA!J$102:AN$102,LTA!J$105:AN$105)</f>
        <v>238.49000000000004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524.12</v>
      </c>
      <c r="Z69" s="35">
        <f>IEX!P69</f>
        <v>0</v>
      </c>
      <c r="AA69" s="76">
        <f>STOA!J69</f>
        <v>1.92</v>
      </c>
      <c r="AB69" s="76">
        <f>-STOA!P69</f>
        <v>0</v>
      </c>
      <c r="AC69">
        <f t="shared" si="3"/>
        <v>14.6966809437205</v>
      </c>
      <c r="AD69">
        <f t="shared" si="4"/>
        <v>1148.6458721058973</v>
      </c>
      <c r="AE69">
        <f>'IDT-1'!F69</f>
        <v>0</v>
      </c>
      <c r="AF69" s="25"/>
      <c r="AG69">
        <f t="shared" si="5"/>
        <v>1148.6458721058973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-359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3.7010700000000001</v>
      </c>
      <c r="E70">
        <f>GT_NG!T70</f>
        <v>-1.2500000000000001E-2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0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612.26094311613087</v>
      </c>
      <c r="P70" s="37">
        <v>74.960000000000008</v>
      </c>
      <c r="Q70" s="37">
        <v>26.613067788794094</v>
      </c>
      <c r="R70" s="39">
        <v>4.91</v>
      </c>
      <c r="S70" s="39">
        <v>0</v>
      </c>
      <c r="T70" s="38">
        <f>SUMPRODUCT(LTA!J70:AN70,LTA!J$101:AN$101,LTA!J$105:AN$105)</f>
        <v>14.6</v>
      </c>
      <c r="U70" s="38">
        <f>SUMPRODUCT(LTA!J70:AN70,LTA!J$102:AN$102,LTA!J$105:AN$105)</f>
        <v>241.01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413.53</v>
      </c>
      <c r="Z70" s="35">
        <f>IEX!P70</f>
        <v>0</v>
      </c>
      <c r="AA70" s="76">
        <f>STOA!J70</f>
        <v>1.92</v>
      </c>
      <c r="AB70" s="76">
        <f>-STOA!P70</f>
        <v>0</v>
      </c>
      <c r="AC70">
        <f t="shared" si="3"/>
        <v>12.653957147688125</v>
      </c>
      <c r="AD70">
        <f t="shared" si="4"/>
        <v>1153.838623757237</v>
      </c>
      <c r="AE70">
        <f>'IDT-1'!F70</f>
        <v>0</v>
      </c>
      <c r="AF70" s="25"/>
      <c r="AG70">
        <f t="shared" si="5"/>
        <v>1153.838623757237</v>
      </c>
      <c r="AI70" s="35">
        <f>PXIL!J70</f>
        <v>0</v>
      </c>
      <c r="AJ70" s="35">
        <f>PXIL!P70</f>
        <v>0</v>
      </c>
      <c r="AK70" s="35">
        <f>RTM_IEX!J70</f>
        <v>0</v>
      </c>
      <c r="AL70" s="35">
        <f>RTM_IEX!P70</f>
        <v>-227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3.7010700000000001</v>
      </c>
      <c r="E71">
        <f>GT_NG!T71</f>
        <v>-1.2500000000000001E-2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0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638.19307325769626</v>
      </c>
      <c r="P71" s="37">
        <v>66.260000000000005</v>
      </c>
      <c r="Q71" s="37">
        <v>24.2</v>
      </c>
      <c r="R71" s="39">
        <v>1.59</v>
      </c>
      <c r="S71" s="39">
        <v>0</v>
      </c>
      <c r="T71" s="38">
        <f>SUMPRODUCT(LTA!J71:AN71,LTA!J$101:AN$101,LTA!J$105:AN$105)</f>
        <v>5.84</v>
      </c>
      <c r="U71" s="38">
        <f>SUMPRODUCT(LTA!J71:AN71,LTA!J$102:AN$102,LTA!J$105:AN$105)</f>
        <v>244.60999999999996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558.27</v>
      </c>
      <c r="Z71" s="35">
        <f>IEX!P71</f>
        <v>0</v>
      </c>
      <c r="AA71" s="76">
        <f>STOA!J71</f>
        <v>1.92</v>
      </c>
      <c r="AB71" s="76">
        <f>-STOA!P71</f>
        <v>0</v>
      </c>
      <c r="AC71">
        <f t="shared" si="3"/>
        <v>14.925097075321743</v>
      </c>
      <c r="AD71">
        <f t="shared" si="4"/>
        <v>1163.6465461823748</v>
      </c>
      <c r="AE71">
        <f>'IDT-1'!F71</f>
        <v>0</v>
      </c>
      <c r="AF71" s="25"/>
      <c r="AG71">
        <f t="shared" si="5"/>
        <v>1163.6465461823748</v>
      </c>
      <c r="AI71" s="35">
        <f>PXIL!J71</f>
        <v>0</v>
      </c>
      <c r="AJ71" s="35">
        <f>PXIL!P71</f>
        <v>0</v>
      </c>
      <c r="AK71" s="35">
        <f>RTM_IEX!J71</f>
        <v>0</v>
      </c>
      <c r="AL71" s="35">
        <f>RTM_IEX!P71</f>
        <v>-366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3.7010700000000001</v>
      </c>
      <c r="E72">
        <f>GT_NG!T72</f>
        <v>-1.2500000000000001E-2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0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659.23016463626061</v>
      </c>
      <c r="P72" s="37">
        <v>66.260000000000005</v>
      </c>
      <c r="Q72" s="37">
        <v>24.2</v>
      </c>
      <c r="R72" s="39">
        <v>0.63</v>
      </c>
      <c r="S72" s="39">
        <v>0</v>
      </c>
      <c r="T72" s="38">
        <f>SUMPRODUCT(LTA!J72:AN72,LTA!J$101:AN$101,LTA!J$105:AN$105)</f>
        <v>3.26</v>
      </c>
      <c r="U72" s="38">
        <f>SUMPRODUCT(LTA!J72:AN72,LTA!J$102:AN$102,LTA!J$105:AN$105)</f>
        <v>271.83999999999997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421.75</v>
      </c>
      <c r="Z72" s="35">
        <f>IEX!P72</f>
        <v>0</v>
      </c>
      <c r="AA72" s="76">
        <f>STOA!J72</f>
        <v>1.92</v>
      </c>
      <c r="AB72" s="76">
        <f>-STOA!P72</f>
        <v>0</v>
      </c>
      <c r="AC72">
        <f t="shared" si="3"/>
        <v>13.375812650118489</v>
      </c>
      <c r="AD72">
        <f t="shared" si="4"/>
        <v>1179.4029219861422</v>
      </c>
      <c r="AE72">
        <f>'IDT-1'!F72</f>
        <v>0</v>
      </c>
      <c r="AF72" s="25"/>
      <c r="AG72">
        <f t="shared" si="5"/>
        <v>1179.4029219861422</v>
      </c>
      <c r="AI72" s="35">
        <f>PXIL!J72</f>
        <v>0</v>
      </c>
      <c r="AJ72" s="35">
        <f>PXIL!P72</f>
        <v>0</v>
      </c>
      <c r="AK72" s="35">
        <f>RTM_IEX!J72</f>
        <v>0</v>
      </c>
      <c r="AL72" s="35">
        <f>RTM_IEX!P72</f>
        <v>-260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3.7010700000000001</v>
      </c>
      <c r="E73">
        <f>GT_NG!T73</f>
        <v>-1.2500000000000001E-2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0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685.5875323027592</v>
      </c>
      <c r="P73" s="37">
        <v>66.260000000000005</v>
      </c>
      <c r="Q73" s="37">
        <v>24.2</v>
      </c>
      <c r="R73" s="39">
        <v>0.33</v>
      </c>
      <c r="S73" s="39">
        <v>0</v>
      </c>
      <c r="T73" s="38">
        <f>SUMPRODUCT(LTA!J73:AN73,LTA!J$101:AN$101,LTA!J$105:AN$105)</f>
        <v>1.78</v>
      </c>
      <c r="U73" s="38">
        <f>SUMPRODUCT(LTA!J73:AN73,LTA!J$102:AN$102,LTA!J$105:AN$105)</f>
        <v>269.23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410.51</v>
      </c>
      <c r="Z73" s="35">
        <f>IEX!P73</f>
        <v>0</v>
      </c>
      <c r="AA73" s="76">
        <f>STOA!J73</f>
        <v>1.92</v>
      </c>
      <c r="AB73" s="76">
        <f>-STOA!P73</f>
        <v>0</v>
      </c>
      <c r="AC73">
        <f t="shared" si="3"/>
        <v>13.404456889938945</v>
      </c>
      <c r="AD73">
        <f t="shared" si="4"/>
        <v>1197.1016454128205</v>
      </c>
      <c r="AE73">
        <f>'IDT-1'!F73</f>
        <v>0</v>
      </c>
      <c r="AF73" s="25"/>
      <c r="AG73">
        <f t="shared" si="5"/>
        <v>1197.1016454128205</v>
      </c>
      <c r="AI73" s="35">
        <f>PXIL!J73</f>
        <v>0</v>
      </c>
      <c r="AJ73" s="35">
        <f>PXIL!P73</f>
        <v>0</v>
      </c>
      <c r="AK73" s="35">
        <f>RTM_IEX!J73</f>
        <v>0</v>
      </c>
      <c r="AL73" s="35">
        <f>RTM_IEX!P73</f>
        <v>-253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3.7010700000000001</v>
      </c>
      <c r="E74">
        <f>GT_NG!T74</f>
        <v>-1.2500000000000001E-2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0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731.17224827377811</v>
      </c>
      <c r="P74" s="37">
        <v>66.260000000000005</v>
      </c>
      <c r="Q74" s="37">
        <v>24.2</v>
      </c>
      <c r="R74" s="39">
        <v>0.17</v>
      </c>
      <c r="S74" s="39">
        <v>0</v>
      </c>
      <c r="T74" s="38">
        <f>SUMPRODUCT(LTA!J74:AN74,LTA!J$101:AN$101,LTA!J$105:AN$105)</f>
        <v>0.43</v>
      </c>
      <c r="U74" s="38">
        <f>SUMPRODUCT(LTA!J74:AN74,LTA!J$102:AN$102,LTA!J$105:AN$105)</f>
        <v>268.39999999999998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430.22</v>
      </c>
      <c r="Z74" s="35">
        <f>IEX!P74</f>
        <v>0</v>
      </c>
      <c r="AA74" s="76">
        <f>STOA!J74</f>
        <v>1.92</v>
      </c>
      <c r="AB74" s="76">
        <f>-STOA!P74</f>
        <v>0</v>
      </c>
      <c r="AC74">
        <f t="shared" si="3"/>
        <v>14.272846952077899</v>
      </c>
      <c r="AD74">
        <f t="shared" si="4"/>
        <v>1211.1879713217002</v>
      </c>
      <c r="AE74">
        <f>'IDT-1'!F74</f>
        <v>0</v>
      </c>
      <c r="AF74" s="25"/>
      <c r="AG74">
        <f t="shared" si="5"/>
        <v>1211.1879713217002</v>
      </c>
      <c r="AI74" s="35">
        <f>PXIL!J74</f>
        <v>0</v>
      </c>
      <c r="AJ74" s="35">
        <f>PXIL!P74</f>
        <v>0</v>
      </c>
      <c r="AK74" s="35">
        <f>RTM_IEX!J74</f>
        <v>0</v>
      </c>
      <c r="AL74" s="35">
        <f>RTM_IEX!P74</f>
        <v>-301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3.7010700000000001</v>
      </c>
      <c r="E75">
        <f>GT_NG!T75</f>
        <v>-1.2500000000000001E-2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0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738.47392907812593</v>
      </c>
      <c r="P75" s="37">
        <v>66.260000000000005</v>
      </c>
      <c r="Q75" s="37">
        <v>24.2</v>
      </c>
      <c r="R75" s="39">
        <v>0</v>
      </c>
      <c r="S75" s="39">
        <v>0</v>
      </c>
      <c r="T75" s="38">
        <f>SUMPRODUCT(LTA!J75:AN75,LTA!J$101:AN$101,LTA!J$105:AN$105)</f>
        <v>0.25</v>
      </c>
      <c r="U75" s="38">
        <f>SUMPRODUCT(LTA!J75:AN75,LTA!J$102:AN$102,LTA!J$105:AN$105)</f>
        <v>261.73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185.07</v>
      </c>
      <c r="Z75" s="35">
        <f>IEX!P75</f>
        <v>0</v>
      </c>
      <c r="AA75" s="76">
        <f>STOA!J75</f>
        <v>1.92</v>
      </c>
      <c r="AB75" s="76">
        <f>-STOA!P75</f>
        <v>0</v>
      </c>
      <c r="AC75">
        <f t="shared" si="3"/>
        <v>10.342515263722504</v>
      </c>
      <c r="AD75">
        <f t="shared" si="4"/>
        <v>1227.2499838144035</v>
      </c>
      <c r="AE75">
        <f>'IDT-1'!F75</f>
        <v>0</v>
      </c>
      <c r="AF75" s="25"/>
      <c r="AG75">
        <f t="shared" si="5"/>
        <v>1227.2499838144035</v>
      </c>
      <c r="AI75" s="35">
        <f>PXIL!J75</f>
        <v>0</v>
      </c>
      <c r="AJ75" s="35">
        <f>PXIL!P75</f>
        <v>0</v>
      </c>
      <c r="AK75" s="35">
        <f>RTM_IEX!J75</f>
        <v>0</v>
      </c>
      <c r="AL75" s="35">
        <f>RTM_IEX!P75</f>
        <v>-44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3.7010700000000001</v>
      </c>
      <c r="E76">
        <f>GT_NG!T76</f>
        <v>-1.2500000000000001E-2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0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738.47392907812593</v>
      </c>
      <c r="P76" s="37">
        <v>66.260000000000005</v>
      </c>
      <c r="Q76" s="37">
        <v>24.2</v>
      </c>
      <c r="R76" s="39">
        <v>0</v>
      </c>
      <c r="S76" s="39">
        <v>0</v>
      </c>
      <c r="T76" s="38">
        <f>SUMPRODUCT(LTA!J76:AN76,LTA!J$101:AN$101,LTA!J$105:AN$105)</f>
        <v>0</v>
      </c>
      <c r="U76" s="38">
        <f>SUMPRODUCT(LTA!J76:AN76,LTA!J$102:AN$102,LTA!J$105:AN$105)</f>
        <v>261.73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199.49</v>
      </c>
      <c r="Z76" s="35">
        <f>IEX!P76</f>
        <v>0</v>
      </c>
      <c r="AA76" s="76">
        <f>STOA!J76</f>
        <v>1.92</v>
      </c>
      <c r="AB76" s="76">
        <f>-STOA!P76</f>
        <v>0</v>
      </c>
      <c r="AC76">
        <f t="shared" si="3"/>
        <v>10.633851584222406</v>
      </c>
      <c r="AD76">
        <f t="shared" si="4"/>
        <v>1218.1286474939038</v>
      </c>
      <c r="AE76">
        <f>'IDT-1'!F76</f>
        <v>0</v>
      </c>
      <c r="AF76" s="25"/>
      <c r="AG76">
        <f t="shared" si="5"/>
        <v>1218.1286474939038</v>
      </c>
      <c r="AI76" s="35">
        <f>PXIL!J76</f>
        <v>0</v>
      </c>
      <c r="AJ76" s="35">
        <f>PXIL!P76</f>
        <v>0</v>
      </c>
      <c r="AK76" s="35">
        <f>RTM_IEX!J76</f>
        <v>0</v>
      </c>
      <c r="AL76" s="35">
        <f>RTM_IEX!P76</f>
        <v>-67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3.7010700000000001</v>
      </c>
      <c r="E77">
        <f>GT_NG!T77</f>
        <v>-1.2500000000000001E-2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0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738.47392907812593</v>
      </c>
      <c r="P77" s="37">
        <v>66.260000000000005</v>
      </c>
      <c r="Q77" s="37">
        <v>24.2</v>
      </c>
      <c r="R77" s="39">
        <v>0</v>
      </c>
      <c r="S77" s="39">
        <v>0</v>
      </c>
      <c r="T77" s="38">
        <f>SUMPRODUCT(LTA!J77:AN77,LTA!J$101:AN$101,LTA!J$105:AN$105)</f>
        <v>0</v>
      </c>
      <c r="U77" s="38">
        <f>SUMPRODUCT(LTA!J77:AN77,LTA!J$102:AN$102,LTA!J$105:AN$105)</f>
        <v>261.73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236.3</v>
      </c>
      <c r="Z77" s="35">
        <f>IEX!P77</f>
        <v>0</v>
      </c>
      <c r="AA77" s="76">
        <f>STOA!J77</f>
        <v>1.92</v>
      </c>
      <c r="AB77" s="76">
        <f>-STOA!P77</f>
        <v>0</v>
      </c>
      <c r="AC77">
        <f t="shared" si="3"/>
        <v>11.109641223004909</v>
      </c>
      <c r="AD77">
        <f t="shared" si="4"/>
        <v>1230.4628578551212</v>
      </c>
      <c r="AE77">
        <f>'IDT-1'!F77</f>
        <v>0</v>
      </c>
      <c r="AF77" s="25"/>
      <c r="AG77">
        <f t="shared" si="5"/>
        <v>1230.4628578551212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-91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3.7010700000000001</v>
      </c>
      <c r="E78">
        <f>GT_NG!T78</f>
        <v>-1.2500000000000001E-2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0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731.51584036437134</v>
      </c>
      <c r="P78" s="37">
        <v>66.260000000000005</v>
      </c>
      <c r="Q78" s="37">
        <v>24.2</v>
      </c>
      <c r="R78" s="39">
        <v>0</v>
      </c>
      <c r="S78" s="39">
        <v>0</v>
      </c>
      <c r="T78" s="38">
        <f>SUMPRODUCT(LTA!J78:AN78,LTA!J$101:AN$101,LTA!J$105:AN$105)</f>
        <v>0</v>
      </c>
      <c r="U78" s="38">
        <f>SUMPRODUCT(LTA!J78:AN78,LTA!J$102:AN$102,LTA!J$105:AN$105)</f>
        <v>261.73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409.92</v>
      </c>
      <c r="Z78" s="35">
        <f>IEX!P78</f>
        <v>0</v>
      </c>
      <c r="AA78" s="76">
        <f>STOA!J78</f>
        <v>1.92</v>
      </c>
      <c r="AB78" s="76">
        <f>-STOA!P78</f>
        <v>0</v>
      </c>
      <c r="AC78">
        <f t="shared" si="3"/>
        <v>13.840364058471607</v>
      </c>
      <c r="AD78">
        <f t="shared" si="4"/>
        <v>1212.3940463059</v>
      </c>
      <c r="AE78">
        <f>'IDT-1'!F78</f>
        <v>0</v>
      </c>
      <c r="AF78" s="25"/>
      <c r="AG78">
        <f t="shared" si="5"/>
        <v>1212.3940463059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-273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3.7010700000000001</v>
      </c>
      <c r="E79">
        <f>GT_NG!T79</f>
        <v>-1.2500000000000001E-2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0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722.13078788955136</v>
      </c>
      <c r="P79" s="37">
        <v>66.260000000000005</v>
      </c>
      <c r="Q79" s="37">
        <v>24.2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261.60000000000002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249.08</v>
      </c>
      <c r="Z79" s="35">
        <f>IEX!P79</f>
        <v>0</v>
      </c>
      <c r="AA79" s="76">
        <f>STOA!J79</f>
        <v>1.92</v>
      </c>
      <c r="AB79" s="76">
        <f>-STOA!P79</f>
        <v>0</v>
      </c>
      <c r="AC79">
        <f t="shared" si="3"/>
        <v>11.300951633646948</v>
      </c>
      <c r="AD79">
        <f t="shared" si="4"/>
        <v>1198.5784062559046</v>
      </c>
      <c r="AE79">
        <f>'IDT-1'!F79</f>
        <v>0</v>
      </c>
      <c r="AF79" s="25"/>
      <c r="AG79">
        <f t="shared" si="5"/>
        <v>1198.5784062559046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-119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3.7010700000000001</v>
      </c>
      <c r="E80">
        <f>GT_NG!T80</f>
        <v>-1.2500000000000001E-2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0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687.43490883167226</v>
      </c>
      <c r="P80" s="37">
        <v>66.260000000000005</v>
      </c>
      <c r="Q80" s="37">
        <v>24.2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261.60000000000002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253.89</v>
      </c>
      <c r="Z80" s="35">
        <f>IEX!P80</f>
        <v>0</v>
      </c>
      <c r="AA80" s="76">
        <f>STOA!J80</f>
        <v>1.92</v>
      </c>
      <c r="AB80" s="76">
        <f>-STOA!P80</f>
        <v>0</v>
      </c>
      <c r="AC80">
        <f t="shared" si="3"/>
        <v>10.981367275886841</v>
      </c>
      <c r="AD80">
        <f t="shared" si="4"/>
        <v>1180.0121115557854</v>
      </c>
      <c r="AE80">
        <f>'IDT-1'!F80</f>
        <v>0</v>
      </c>
      <c r="AF80" s="25"/>
      <c r="AG80">
        <f t="shared" si="5"/>
        <v>1180.0121115557854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-108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3.7010700000000001</v>
      </c>
      <c r="E81">
        <f>GT_NG!T81</f>
        <v>-1.2500000000000001E-2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0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658.41447095600483</v>
      </c>
      <c r="P81" s="37">
        <v>66.260000000000005</v>
      </c>
      <c r="Q81" s="37">
        <v>24.2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269.10000000000002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261.58</v>
      </c>
      <c r="Z81" s="35">
        <f>IEX!P81</f>
        <v>0</v>
      </c>
      <c r="AA81" s="76">
        <f>STOA!J81</f>
        <v>1.92</v>
      </c>
      <c r="AB81" s="76">
        <f>-STOA!P81</f>
        <v>0</v>
      </c>
      <c r="AC81">
        <f t="shared" si="3"/>
        <v>11.038577544391327</v>
      </c>
      <c r="AD81">
        <f t="shared" si="4"/>
        <v>1145.1244634116138</v>
      </c>
      <c r="AE81">
        <f>'IDT-1'!F81</f>
        <v>0</v>
      </c>
      <c r="AF81" s="25"/>
      <c r="AG81">
        <f t="shared" si="5"/>
        <v>1145.1244634116138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-129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3.7010700000000001</v>
      </c>
      <c r="E82">
        <f>GT_NG!T82</f>
        <v>-1.2500000000000001E-2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0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645.26734607006415</v>
      </c>
      <c r="P82" s="37">
        <v>66.260000000000005</v>
      </c>
      <c r="Q82" s="37">
        <v>24.2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269.60000000000002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234.65</v>
      </c>
      <c r="Z82" s="35">
        <f>IEX!P82</f>
        <v>0</v>
      </c>
      <c r="AA82" s="76">
        <f>STOA!J82</f>
        <v>1.92</v>
      </c>
      <c r="AB82" s="76">
        <f>-STOA!P82</f>
        <v>0</v>
      </c>
      <c r="AC82">
        <f t="shared" si="3"/>
        <v>10.682708060585364</v>
      </c>
      <c r="AD82">
        <f t="shared" si="4"/>
        <v>1111.9032080094789</v>
      </c>
      <c r="AE82">
        <f>'IDT-1'!F82</f>
        <v>0</v>
      </c>
      <c r="AF82" s="25"/>
      <c r="AG82">
        <f t="shared" si="5"/>
        <v>1111.9032080094789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-123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3.7010700000000001</v>
      </c>
      <c r="E83">
        <f>GT_NG!T83</f>
        <v>-1.2500000000000001E-2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0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652.26666418696448</v>
      </c>
      <c r="P83" s="37">
        <v>66.260000000000005</v>
      </c>
      <c r="Q83" s="37">
        <v>23.55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263.95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200.03</v>
      </c>
      <c r="Z83" s="35">
        <f>IEX!P83</f>
        <v>0</v>
      </c>
      <c r="AA83" s="76">
        <f>STOA!J83</f>
        <v>1.92</v>
      </c>
      <c r="AB83" s="76">
        <f>-STOA!P83</f>
        <v>0</v>
      </c>
      <c r="AC83">
        <f t="shared" si="3"/>
        <v>10.032922146049573</v>
      </c>
      <c r="AD83">
        <f t="shared" si="4"/>
        <v>1127.6323120409149</v>
      </c>
      <c r="AE83">
        <f>'IDT-1'!F83</f>
        <v>0</v>
      </c>
      <c r="AF83" s="25"/>
      <c r="AG83">
        <f t="shared" si="5"/>
        <v>1127.6323120409149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-74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3.7010700000000001</v>
      </c>
      <c r="E84">
        <f>GT_NG!T84</f>
        <v>-1.2500000000000001E-2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0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645.36672268749248</v>
      </c>
      <c r="P84" s="37">
        <v>66.260000000000005</v>
      </c>
      <c r="Q84" s="37">
        <v>23.55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256.31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171.18</v>
      </c>
      <c r="Z84" s="35">
        <f>IEX!P84</f>
        <v>0</v>
      </c>
      <c r="AA84" s="76">
        <f>STOA!J84</f>
        <v>1.92</v>
      </c>
      <c r="AB84" s="76">
        <f>-STOA!P84</f>
        <v>0</v>
      </c>
      <c r="AC84">
        <f t="shared" si="3"/>
        <v>9.7495098303319239</v>
      </c>
      <c r="AD84">
        <f t="shared" si="4"/>
        <v>1077.5257828571607</v>
      </c>
      <c r="AE84">
        <f>'IDT-1'!F84</f>
        <v>0</v>
      </c>
      <c r="AF84" s="25"/>
      <c r="AG84">
        <f t="shared" si="5"/>
        <v>1077.5257828571607</v>
      </c>
      <c r="AI84" s="35">
        <f>PXIL!J84</f>
        <v>0</v>
      </c>
      <c r="AJ84" s="35">
        <f>PXIL!P84</f>
        <v>0</v>
      </c>
      <c r="AK84" s="35">
        <f>RTM_IEX!J84</f>
        <v>0</v>
      </c>
      <c r="AL84" s="35">
        <f>RTM_IEX!P84</f>
        <v>-81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3.7010700000000001</v>
      </c>
      <c r="E85">
        <f>GT_NG!T85</f>
        <v>-1.2500000000000001E-2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0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648.31657496488265</v>
      </c>
      <c r="P85" s="37">
        <v>66.260000000000005</v>
      </c>
      <c r="Q85" s="37">
        <v>23.272986013088666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248.32000000000005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131.75</v>
      </c>
      <c r="Z85" s="35">
        <f>IEX!P85</f>
        <v>0</v>
      </c>
      <c r="AA85" s="76">
        <f>STOA!J85</f>
        <v>1.92</v>
      </c>
      <c r="AB85" s="76">
        <f>-STOA!P85</f>
        <v>0</v>
      </c>
      <c r="AC85">
        <f t="shared" si="3"/>
        <v>9.636321517475789</v>
      </c>
      <c r="AD85">
        <f t="shared" si="4"/>
        <v>1002.8918094604958</v>
      </c>
      <c r="AE85">
        <f>'IDT-1'!F85</f>
        <v>0</v>
      </c>
      <c r="AF85" s="25"/>
      <c r="AG85">
        <f t="shared" si="5"/>
        <v>1002.8918094604958</v>
      </c>
      <c r="AI85" s="35">
        <f>PXIL!J85</f>
        <v>0</v>
      </c>
      <c r="AJ85" s="35">
        <f>PXIL!P85</f>
        <v>0</v>
      </c>
      <c r="AK85" s="35">
        <f>RTM_IEX!J85</f>
        <v>0</v>
      </c>
      <c r="AL85" s="35">
        <f>RTM_IEX!P85</f>
        <v>-111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3.7010700000000001</v>
      </c>
      <c r="E86">
        <f>GT_NG!T86</f>
        <v>-1.2500000000000001E-2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0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637.01634872764782</v>
      </c>
      <c r="P86" s="37">
        <v>66.260000000000005</v>
      </c>
      <c r="Q86" s="37">
        <v>23.272986013088666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240.17000000000002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103.86</v>
      </c>
      <c r="Z86" s="35">
        <f>IEX!P86</f>
        <v>0</v>
      </c>
      <c r="AA86" s="76">
        <f>STOA!J86</f>
        <v>1.92</v>
      </c>
      <c r="AB86" s="76">
        <f>-STOA!P86</f>
        <v>0</v>
      </c>
      <c r="AC86">
        <f t="shared" si="3"/>
        <v>9.2592064345427527</v>
      </c>
      <c r="AD86">
        <f t="shared" si="4"/>
        <v>956.92869830619372</v>
      </c>
      <c r="AE86">
        <f>'IDT-1'!F86</f>
        <v>0</v>
      </c>
      <c r="AF86" s="25"/>
      <c r="AG86">
        <f t="shared" si="5"/>
        <v>956.92869830619372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-110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3.7010700000000001</v>
      </c>
      <c r="E87">
        <f>GT_NG!T87</f>
        <v>-1.2500000000000001E-2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0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569.91417385579302</v>
      </c>
      <c r="P87" s="37">
        <v>33.659999999999997</v>
      </c>
      <c r="Q87" s="37">
        <v>14.4579119133574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235.78000000000003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217.34</v>
      </c>
      <c r="Z87" s="35">
        <f>IEX!P87</f>
        <v>0</v>
      </c>
      <c r="AA87" s="76">
        <f>STOA!J87</f>
        <v>1.92</v>
      </c>
      <c r="AB87" s="76">
        <f>-STOA!P87</f>
        <v>0</v>
      </c>
      <c r="AC87">
        <f t="shared" si="3"/>
        <v>9.5545426690207389</v>
      </c>
      <c r="AD87">
        <f t="shared" si="4"/>
        <v>920.20611310012964</v>
      </c>
      <c r="AE87">
        <f>'IDT-1'!F87</f>
        <v>0</v>
      </c>
      <c r="AF87" s="25"/>
      <c r="AG87">
        <f t="shared" si="5"/>
        <v>920.20611310012964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-147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3.7010700000000001</v>
      </c>
      <c r="E88">
        <f>GT_NG!T88</f>
        <v>-1.2500000000000001E-2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0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509.91417385579297</v>
      </c>
      <c r="P88" s="37">
        <v>33.659999999999997</v>
      </c>
      <c r="Q88" s="37">
        <v>14.4579119133574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233.33000000000004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215.41</v>
      </c>
      <c r="Z88" s="35">
        <f>IEX!P88</f>
        <v>0</v>
      </c>
      <c r="AA88" s="76">
        <f>STOA!J88</f>
        <v>1.92</v>
      </c>
      <c r="AB88" s="76">
        <f>-STOA!P88</f>
        <v>0</v>
      </c>
      <c r="AC88">
        <f t="shared" si="3"/>
        <v>8.5099477075210412</v>
      </c>
      <c r="AD88">
        <f t="shared" si="4"/>
        <v>925.87070806162922</v>
      </c>
      <c r="AE88">
        <f>'IDT-1'!F88</f>
        <v>0</v>
      </c>
      <c r="AF88" s="25"/>
      <c r="AG88">
        <f t="shared" si="5"/>
        <v>925.87070806162922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-78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3.7010700000000001</v>
      </c>
      <c r="E89">
        <f>GT_NG!T89</f>
        <v>-1.2500000000000001E-2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0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451.91417385579297</v>
      </c>
      <c r="P89" s="37">
        <v>33.659999999999997</v>
      </c>
      <c r="Q89" s="37">
        <v>14.4579119133574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215.75000000000006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214.46</v>
      </c>
      <c r="Z89" s="35">
        <f>IEX!P89</f>
        <v>0</v>
      </c>
      <c r="AA89" s="76">
        <f>STOA!J89</f>
        <v>1.92</v>
      </c>
      <c r="AB89" s="76">
        <f>-STOA!P89</f>
        <v>0</v>
      </c>
      <c r="AC89">
        <f t="shared" si="3"/>
        <v>7.4413346105647831</v>
      </c>
      <c r="AD89">
        <f t="shared" si="4"/>
        <v>910.40932115858561</v>
      </c>
      <c r="AE89">
        <f>'IDT-1'!F89</f>
        <v>0</v>
      </c>
      <c r="AF89" s="25"/>
      <c r="AG89">
        <f t="shared" si="5"/>
        <v>910.40932115858561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-18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3.7010700000000001</v>
      </c>
      <c r="E90">
        <f>GT_NG!T90</f>
        <v>-1.2500000000000001E-2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0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451.91417385579297</v>
      </c>
      <c r="P90" s="37">
        <v>33.659999999999997</v>
      </c>
      <c r="Q90" s="37">
        <v>14.4579119133574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195.56000000000006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195.22</v>
      </c>
      <c r="Z90" s="35">
        <f>IEX!P90</f>
        <v>0</v>
      </c>
      <c r="AA90" s="76">
        <f>STOA!J90</f>
        <v>1.92</v>
      </c>
      <c r="AB90" s="76">
        <f>-STOA!P90</f>
        <v>0</v>
      </c>
      <c r="AC90">
        <f t="shared" si="3"/>
        <v>7.0447708814779064</v>
      </c>
      <c r="AD90">
        <f t="shared" si="4"/>
        <v>896.10588488767257</v>
      </c>
      <c r="AE90">
        <f>'IDT-1'!F90</f>
        <v>0</v>
      </c>
      <c r="AF90" s="25"/>
      <c r="AG90">
        <f t="shared" si="5"/>
        <v>896.10588488767257</v>
      </c>
      <c r="AI90" s="35">
        <f>PXIL!J90</f>
        <v>0</v>
      </c>
      <c r="AJ90" s="35">
        <f>PXIL!P90</f>
        <v>0</v>
      </c>
      <c r="AK90" s="35">
        <f>RTM_IEX!J90</f>
        <v>6.73</v>
      </c>
      <c r="AL90" s="35">
        <f>RTM_IEX!P90</f>
        <v>0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3.7010700000000001</v>
      </c>
      <c r="E91">
        <f>GT_NG!T91</f>
        <v>-1.2500000000000001E-2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0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443.14070374709729</v>
      </c>
      <c r="P91" s="37">
        <v>33.659999999999997</v>
      </c>
      <c r="Q91" s="37">
        <v>14.4579119133574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164.56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291.39999999999998</v>
      </c>
      <c r="Z91" s="35">
        <f>IEX!P91</f>
        <v>0</v>
      </c>
      <c r="AA91" s="76">
        <f>STOA!J91</f>
        <v>1.84</v>
      </c>
      <c r="AB91" s="76">
        <f>-STOA!P91</f>
        <v>0</v>
      </c>
      <c r="AC91">
        <f t="shared" si="3"/>
        <v>7.9268868664341516</v>
      </c>
      <c r="AD91">
        <f t="shared" si="4"/>
        <v>881.82029879402057</v>
      </c>
      <c r="AE91">
        <f>'IDT-1'!F91</f>
        <v>0</v>
      </c>
      <c r="AF91" s="25"/>
      <c r="AG91">
        <f t="shared" si="5"/>
        <v>881.82029879402057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-63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3.7010700000000001</v>
      </c>
      <c r="E92">
        <f>GT_NG!T92</f>
        <v>-1.2500000000000001E-2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0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438.55059581058936</v>
      </c>
      <c r="P92" s="37">
        <v>33.659999999999997</v>
      </c>
      <c r="Q92" s="37">
        <v>14.4579119133574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163.89000000000001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150.99</v>
      </c>
      <c r="Z92" s="35">
        <f>IEX!P92</f>
        <v>0</v>
      </c>
      <c r="AA92" s="76">
        <f>STOA!J92</f>
        <v>1.84</v>
      </c>
      <c r="AB92" s="76">
        <f>-STOA!P92</f>
        <v>0</v>
      </c>
      <c r="AC92">
        <f t="shared" si="3"/>
        <v>6.7079389727253185</v>
      </c>
      <c r="AD92">
        <f t="shared" si="4"/>
        <v>853.25913875122149</v>
      </c>
      <c r="AE92">
        <f>'IDT-1'!F92</f>
        <v>0</v>
      </c>
      <c r="AF92" s="25"/>
      <c r="AG92">
        <f t="shared" si="5"/>
        <v>853.25913875122149</v>
      </c>
      <c r="AI92" s="35">
        <f>PXIL!J92</f>
        <v>0</v>
      </c>
      <c r="AJ92" s="35">
        <f>PXIL!P92</f>
        <v>0</v>
      </c>
      <c r="AK92" s="35">
        <f>RTM_IEX!J92</f>
        <v>52.89</v>
      </c>
      <c r="AL92" s="35">
        <f>RTM_IEX!P92</f>
        <v>0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3.7010700000000001</v>
      </c>
      <c r="E93">
        <f>GT_NG!T93</f>
        <v>-1.2500000000000001E-2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0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438.55059581058936</v>
      </c>
      <c r="P93" s="37">
        <v>33.659999999999997</v>
      </c>
      <c r="Q93" s="37">
        <v>14.4579119133574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163.06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135.59</v>
      </c>
      <c r="Z93" s="35">
        <f>IEX!P93</f>
        <v>0</v>
      </c>
      <c r="AA93" s="76">
        <f>STOA!J93</f>
        <v>1.84</v>
      </c>
      <c r="AB93" s="76">
        <f>-STOA!P93</f>
        <v>0</v>
      </c>
      <c r="AC93">
        <f t="shared" si="3"/>
        <v>6.5513929727253171</v>
      </c>
      <c r="AD93">
        <f t="shared" si="4"/>
        <v>833.34568475122137</v>
      </c>
      <c r="AE93">
        <f>'IDT-1'!F93</f>
        <v>0</v>
      </c>
      <c r="AF93" s="25"/>
      <c r="AG93">
        <f t="shared" si="5"/>
        <v>833.34568475122137</v>
      </c>
      <c r="AI93" s="35">
        <f>PXIL!J93</f>
        <v>0</v>
      </c>
      <c r="AJ93" s="35">
        <f>PXIL!P93</f>
        <v>0</v>
      </c>
      <c r="AK93" s="35">
        <f>RTM_IEX!J93</f>
        <v>49.05</v>
      </c>
      <c r="AL93" s="35">
        <f>RTM_IEX!P93</f>
        <v>0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3.7010700000000001</v>
      </c>
      <c r="E94">
        <f>GT_NG!T94</f>
        <v>-1.2500000000000001E-2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0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438.55059581058936</v>
      </c>
      <c r="P94" s="37">
        <v>33.659999999999997</v>
      </c>
      <c r="Q94" s="37">
        <v>14.4579119133574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162.39000000000001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124.06</v>
      </c>
      <c r="Z94" s="35">
        <f>IEX!P94</f>
        <v>0</v>
      </c>
      <c r="AA94" s="76">
        <f>STOA!J94</f>
        <v>1.84</v>
      </c>
      <c r="AB94" s="76">
        <f>-STOA!P94</f>
        <v>0</v>
      </c>
      <c r="AC94">
        <f t="shared" si="3"/>
        <v>6.4262029727253189</v>
      </c>
      <c r="AD94">
        <f t="shared" si="4"/>
        <v>817.42087475122162</v>
      </c>
      <c r="AE94">
        <f>'IDT-1'!F94</f>
        <v>0</v>
      </c>
      <c r="AF94" s="25"/>
      <c r="AG94">
        <f t="shared" si="5"/>
        <v>817.42087475122162</v>
      </c>
      <c r="AI94" s="35">
        <f>PXIL!J94</f>
        <v>0</v>
      </c>
      <c r="AJ94" s="35">
        <f>PXIL!P94</f>
        <v>0</v>
      </c>
      <c r="AK94" s="35">
        <f>RTM_IEX!J94</f>
        <v>45.2</v>
      </c>
      <c r="AL94" s="35">
        <f>RTM_IEX!P94</f>
        <v>0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3.7010700000000001</v>
      </c>
      <c r="E95">
        <f>GT_NG!T95</f>
        <v>-1.2500000000000001E-2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0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433.96622172202831</v>
      </c>
      <c r="P95" s="37">
        <v>33.659999999999997</v>
      </c>
      <c r="Q95" s="37">
        <v>14.4579119133574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169.31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103.86</v>
      </c>
      <c r="Z95" s="35">
        <f>IEX!P95</f>
        <v>0</v>
      </c>
      <c r="AA95" s="76">
        <f>STOA!J95</f>
        <v>1.84</v>
      </c>
      <c r="AB95" s="76">
        <f>-STOA!P95</f>
        <v>0</v>
      </c>
      <c r="AC95">
        <f t="shared" si="3"/>
        <v>6.256908854834542</v>
      </c>
      <c r="AD95">
        <f t="shared" si="4"/>
        <v>795.88579478055124</v>
      </c>
      <c r="AE95">
        <f>'IDT-1'!F95</f>
        <v>0</v>
      </c>
      <c r="AF95" s="25"/>
      <c r="AG95">
        <f t="shared" si="5"/>
        <v>795.88579478055124</v>
      </c>
      <c r="AI95" s="35">
        <f>PXIL!J95</f>
        <v>0</v>
      </c>
      <c r="AJ95" s="35">
        <f>PXIL!P95</f>
        <v>0</v>
      </c>
      <c r="AK95" s="35">
        <f>RTM_IEX!J95</f>
        <v>41.36</v>
      </c>
      <c r="AL95" s="35">
        <f>RTM_IEX!P95</f>
        <v>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3.7010700000000001</v>
      </c>
      <c r="E96">
        <f>GT_NG!T96</f>
        <v>-1.2500000000000001E-2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0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429.45331921791274</v>
      </c>
      <c r="P96" s="37">
        <v>33.659999999999997</v>
      </c>
      <c r="Q96" s="37">
        <v>14.4579119133574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169.14999999999998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91.36</v>
      </c>
      <c r="Z96" s="35">
        <f>IEX!P96</f>
        <v>0</v>
      </c>
      <c r="AA96" s="76">
        <f>STOA!J96</f>
        <v>1.84</v>
      </c>
      <c r="AB96" s="76">
        <f>-STOA!P96</f>
        <v>0</v>
      </c>
      <c r="AC96">
        <f t="shared" si="3"/>
        <v>6.1304482153024402</v>
      </c>
      <c r="AD96">
        <f t="shared" si="4"/>
        <v>779.7993529159678</v>
      </c>
      <c r="AE96">
        <f>'IDT-1'!F96</f>
        <v>0</v>
      </c>
      <c r="AF96" s="25"/>
      <c r="AG96">
        <f t="shared" si="5"/>
        <v>779.7993529159678</v>
      </c>
      <c r="AI96" s="35">
        <f>PXIL!J96</f>
        <v>0</v>
      </c>
      <c r="AJ96" s="35">
        <f>PXIL!P96</f>
        <v>0</v>
      </c>
      <c r="AK96" s="35">
        <f>RTM_IEX!J96</f>
        <v>42.32</v>
      </c>
      <c r="AL96" s="35">
        <f>RTM_IEX!P96</f>
        <v>0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3.7010700000000001</v>
      </c>
      <c r="E97">
        <f>GT_NG!T97</f>
        <v>-1.2500000000000001E-2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0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428.79978112267463</v>
      </c>
      <c r="P97" s="37">
        <v>33.659999999999997</v>
      </c>
      <c r="Q97" s="37">
        <v>14.4579119133574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168.98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70.2</v>
      </c>
      <c r="Z97" s="35">
        <f>IEX!P97</f>
        <v>0</v>
      </c>
      <c r="AA97" s="76">
        <f>STOA!J97</f>
        <v>1.84</v>
      </c>
      <c r="AB97" s="76">
        <f>-STOA!P97</f>
        <v>0</v>
      </c>
      <c r="AC97">
        <f t="shared" si="3"/>
        <v>5.8764526181595835</v>
      </c>
      <c r="AD97">
        <f t="shared" si="4"/>
        <v>747.4898104178726</v>
      </c>
      <c r="AE97">
        <f>'IDT-1'!F97</f>
        <v>0</v>
      </c>
      <c r="AF97" s="25"/>
      <c r="AG97">
        <f t="shared" si="5"/>
        <v>747.4898104178726</v>
      </c>
      <c r="AI97" s="35">
        <f>PXIL!J97</f>
        <v>0</v>
      </c>
      <c r="AJ97" s="35">
        <f>PXIL!P97</f>
        <v>0</v>
      </c>
      <c r="AK97" s="35">
        <f>RTM_IEX!J97</f>
        <v>31.74</v>
      </c>
      <c r="AL97" s="35">
        <f>RTM_IEX!P97</f>
        <v>0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3.7010700000000001</v>
      </c>
      <c r="E98">
        <f>GT_NG!T98</f>
        <v>-1.2500000000000001E-2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0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425.01698738191993</v>
      </c>
      <c r="P98" s="37">
        <v>33.659999999999997</v>
      </c>
      <c r="Q98" s="37">
        <v>14.4579119133574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168.48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52.89</v>
      </c>
      <c r="Z98" s="35">
        <f>IEX!P98</f>
        <v>0</v>
      </c>
      <c r="AA98" s="76">
        <f>STOA!J98</f>
        <v>1.84</v>
      </c>
      <c r="AB98" s="76">
        <f>-STOA!P98</f>
        <v>0</v>
      </c>
      <c r="AC98">
        <f t="shared" si="3"/>
        <v>5.7004628269816964</v>
      </c>
      <c r="AD98">
        <f t="shared" si="4"/>
        <v>725.10300646829569</v>
      </c>
      <c r="AE98">
        <f>'IDT-1'!F98</f>
        <v>0</v>
      </c>
      <c r="AF98" s="25"/>
      <c r="AG98">
        <f t="shared" si="5"/>
        <v>725.10300646829569</v>
      </c>
      <c r="AI98" s="35">
        <f>PXIL!J98</f>
        <v>0</v>
      </c>
      <c r="AJ98" s="35">
        <f>PXIL!P98</f>
        <v>0</v>
      </c>
      <c r="AK98" s="35">
        <f>RTM_IEX!J98</f>
        <v>30.77</v>
      </c>
      <c r="AL98" s="35">
        <f>RTM_IEX!P98</f>
        <v>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8.8825680000000004E-2</v>
      </c>
      <c r="E99">
        <f t="shared" si="6"/>
        <v>-4.1787499999999957E-4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12.227907892877511</v>
      </c>
      <c r="P99" s="37">
        <f t="shared" si="6"/>
        <v>1.2787500000000003</v>
      </c>
      <c r="Q99" s="37">
        <f t="shared" si="6"/>
        <v>0.50271320825343657</v>
      </c>
      <c r="R99" s="39">
        <f>SUM(R3:R98)/4000</f>
        <v>0.23299249601662464</v>
      </c>
      <c r="S99" s="39">
        <f t="shared" si="6"/>
        <v>0</v>
      </c>
      <c r="T99" s="38">
        <f t="shared" si="6"/>
        <v>0.6986650000000002</v>
      </c>
      <c r="U99" s="38">
        <f t="shared" si="6"/>
        <v>5.4721500000000001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5.0705475000000035</v>
      </c>
      <c r="Z99" s="35">
        <f t="shared" si="6"/>
        <v>0</v>
      </c>
      <c r="AA99" s="76">
        <f t="shared" si="6"/>
        <v>4.527999999999998E-2</v>
      </c>
      <c r="AB99" s="76">
        <f t="shared" si="6"/>
        <v>0</v>
      </c>
      <c r="AC99">
        <f t="shared" si="6"/>
        <v>0.21434925288795553</v>
      </c>
      <c r="AD99">
        <f t="shared" si="6"/>
        <v>23.747717149259614</v>
      </c>
      <c r="AE99">
        <f t="shared" si="6"/>
        <v>0.59899199999999997</v>
      </c>
      <c r="AG99">
        <f t="shared" si="6"/>
        <v>24.346709149259617</v>
      </c>
      <c r="AI99">
        <f t="shared" si="6"/>
        <v>0</v>
      </c>
      <c r="AJ99">
        <f t="shared" si="6"/>
        <v>0</v>
      </c>
      <c r="AK99">
        <f t="shared" si="6"/>
        <v>9.6649999999999986E-2</v>
      </c>
      <c r="AL99">
        <f t="shared" si="6"/>
        <v>-1.7519974999999999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45637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TWEPL!S3</f>
        <v>0.59778000000000009</v>
      </c>
      <c r="E3">
        <f>GT_NG!S3</f>
        <v>0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0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-12</v>
      </c>
      <c r="AA3" s="76">
        <f>STOA!K3</f>
        <v>112.53999999999999</v>
      </c>
      <c r="AB3" s="76">
        <f>-STOA!Q3</f>
        <v>0</v>
      </c>
      <c r="AC3">
        <f>SUMIF(B3:AB3,"&gt;0")*$AC$2-SUMIF(B3:AB3,"&lt;0")*($AC$2/(1-$AC$2))+SUMIF(AI3:AR3,"&gt;0")*$AC$2-SUMIF(AI3:AR3,"&lt;0")*($AC$2/(1-$AC$2))</f>
        <v>0.97681050339125175</v>
      </c>
      <c r="AD3">
        <f>SUM(B3:AB3,AI3:AV3)-AC3</f>
        <v>100.16096949660874</v>
      </c>
      <c r="AE3">
        <f>'IDT-1'!E3</f>
        <v>0</v>
      </c>
      <c r="AF3" s="25"/>
      <c r="AG3">
        <f>SUM(AD3:AF3)</f>
        <v>100.16096949660874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0.59778000000000009</v>
      </c>
      <c r="E4">
        <f>GT_NG!S4</f>
        <v>0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0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-12</v>
      </c>
      <c r="AA4" s="76">
        <f>STOA!K4</f>
        <v>112.53999999999999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0.97681050339125175</v>
      </c>
      <c r="AD4">
        <f t="shared" ref="AD4:AD67" si="1">SUM(B4:AB4,AI4:AV4)-AC4</f>
        <v>100.16096949660874</v>
      </c>
      <c r="AE4">
        <f>'IDT-1'!E4</f>
        <v>0</v>
      </c>
      <c r="AF4" s="25"/>
      <c r="AG4">
        <f t="shared" ref="AG4:AG67" si="2">SUM(AD4:AF4)</f>
        <v>100.16096949660874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0.59778000000000009</v>
      </c>
      <c r="E5">
        <f>GT_NG!S5</f>
        <v>0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0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-12</v>
      </c>
      <c r="AA5" s="76">
        <f>STOA!K5</f>
        <v>112.53999999999999</v>
      </c>
      <c r="AB5" s="76">
        <f>-STOA!Q5</f>
        <v>0</v>
      </c>
      <c r="AC5">
        <f t="shared" si="0"/>
        <v>0.97681050339125175</v>
      </c>
      <c r="AD5">
        <f t="shared" si="1"/>
        <v>100.16096949660874</v>
      </c>
      <c r="AE5">
        <f>'IDT-1'!E5</f>
        <v>0</v>
      </c>
      <c r="AF5" s="25"/>
      <c r="AG5">
        <f t="shared" si="2"/>
        <v>100.16096949660874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0.59778000000000009</v>
      </c>
      <c r="E6">
        <f>GT_NG!S6</f>
        <v>0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0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-12</v>
      </c>
      <c r="AA6" s="76">
        <f>STOA!K6</f>
        <v>112.53999999999999</v>
      </c>
      <c r="AB6" s="76">
        <f>-STOA!Q6</f>
        <v>0</v>
      </c>
      <c r="AC6">
        <f t="shared" si="0"/>
        <v>0.97681050339125175</v>
      </c>
      <c r="AD6">
        <f t="shared" si="1"/>
        <v>100.16096949660874</v>
      </c>
      <c r="AE6">
        <f>'IDT-1'!E6</f>
        <v>0</v>
      </c>
      <c r="AF6" s="25"/>
      <c r="AG6">
        <f t="shared" si="2"/>
        <v>100.16096949660874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0.59778000000000009</v>
      </c>
      <c r="E7">
        <f>GT_NG!S7</f>
        <v>0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0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-15</v>
      </c>
      <c r="AA7" s="76">
        <f>STOA!K7</f>
        <v>112.53999999999999</v>
      </c>
      <c r="AB7" s="76">
        <f>-STOA!Q7</f>
        <v>0</v>
      </c>
      <c r="AC7">
        <f t="shared" si="0"/>
        <v>1.0003944582390647</v>
      </c>
      <c r="AD7">
        <f t="shared" si="1"/>
        <v>97.137385541760921</v>
      </c>
      <c r="AE7">
        <f>'IDT-1'!E7</f>
        <v>0</v>
      </c>
      <c r="AF7" s="25"/>
      <c r="AG7">
        <f t="shared" si="2"/>
        <v>97.137385541760921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0.59778000000000009</v>
      </c>
      <c r="E8">
        <f>GT_NG!S8</f>
        <v>0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0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-15</v>
      </c>
      <c r="AA8" s="76">
        <f>STOA!K8</f>
        <v>112.53999999999999</v>
      </c>
      <c r="AB8" s="76">
        <f>-STOA!Q8</f>
        <v>0</v>
      </c>
      <c r="AC8">
        <f t="shared" si="0"/>
        <v>1.0003944582390647</v>
      </c>
      <c r="AD8">
        <f t="shared" si="1"/>
        <v>97.137385541760921</v>
      </c>
      <c r="AE8">
        <f>'IDT-1'!E8</f>
        <v>0</v>
      </c>
      <c r="AF8" s="25"/>
      <c r="AG8">
        <f t="shared" si="2"/>
        <v>97.137385541760921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0.59778000000000009</v>
      </c>
      <c r="E9">
        <f>GT_NG!S9</f>
        <v>0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0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-15</v>
      </c>
      <c r="AA9" s="76">
        <f>STOA!K9</f>
        <v>112.53999999999999</v>
      </c>
      <c r="AB9" s="76">
        <f>-STOA!Q9</f>
        <v>0</v>
      </c>
      <c r="AC9">
        <f t="shared" si="0"/>
        <v>1.0003944582390647</v>
      </c>
      <c r="AD9">
        <f t="shared" si="1"/>
        <v>97.137385541760921</v>
      </c>
      <c r="AE9">
        <f>'IDT-1'!E9</f>
        <v>0</v>
      </c>
      <c r="AF9" s="25"/>
      <c r="AG9">
        <f t="shared" si="2"/>
        <v>97.137385541760921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0.59778000000000009</v>
      </c>
      <c r="E10">
        <f>GT_NG!S10</f>
        <v>0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0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-15</v>
      </c>
      <c r="AA10" s="76">
        <f>STOA!K10</f>
        <v>112.53999999999999</v>
      </c>
      <c r="AB10" s="76">
        <f>-STOA!Q10</f>
        <v>0</v>
      </c>
      <c r="AC10">
        <f t="shared" si="0"/>
        <v>1.0003944582390647</v>
      </c>
      <c r="AD10">
        <f t="shared" si="1"/>
        <v>97.137385541760921</v>
      </c>
      <c r="AE10">
        <f>'IDT-1'!E10</f>
        <v>0</v>
      </c>
      <c r="AF10" s="25"/>
      <c r="AG10">
        <f t="shared" si="2"/>
        <v>97.137385541760921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0.59778000000000009</v>
      </c>
      <c r="E11">
        <f>GT_NG!S11</f>
        <v>0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0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-17</v>
      </c>
      <c r="AA11" s="76">
        <f>STOA!K11</f>
        <v>112.53999999999999</v>
      </c>
      <c r="AB11" s="76">
        <f>-STOA!Q11</f>
        <v>0</v>
      </c>
      <c r="AC11">
        <f t="shared" si="0"/>
        <v>1.0161170948042733</v>
      </c>
      <c r="AD11">
        <f t="shared" si="1"/>
        <v>95.12166290519572</v>
      </c>
      <c r="AE11">
        <f>'IDT-1'!E11</f>
        <v>0</v>
      </c>
      <c r="AF11" s="25"/>
      <c r="AG11">
        <f t="shared" si="2"/>
        <v>95.12166290519572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0.59778000000000009</v>
      </c>
      <c r="E12">
        <f>GT_NG!S12</f>
        <v>0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0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-17</v>
      </c>
      <c r="AA12" s="76">
        <f>STOA!K12</f>
        <v>112.53999999999999</v>
      </c>
      <c r="AB12" s="76">
        <f>-STOA!Q12</f>
        <v>0</v>
      </c>
      <c r="AC12">
        <f t="shared" si="0"/>
        <v>1.0161170948042733</v>
      </c>
      <c r="AD12">
        <f t="shared" si="1"/>
        <v>95.12166290519572</v>
      </c>
      <c r="AE12">
        <f>'IDT-1'!E12</f>
        <v>0</v>
      </c>
      <c r="AF12" s="25"/>
      <c r="AG12">
        <f t="shared" si="2"/>
        <v>95.12166290519572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0.59778000000000009</v>
      </c>
      <c r="E13">
        <f>GT_NG!S13</f>
        <v>0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0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-17</v>
      </c>
      <c r="AA13" s="76">
        <f>STOA!K13</f>
        <v>112.53999999999999</v>
      </c>
      <c r="AB13" s="76">
        <f>-STOA!Q13</f>
        <v>0</v>
      </c>
      <c r="AC13">
        <f t="shared" si="0"/>
        <v>1.0161170948042733</v>
      </c>
      <c r="AD13">
        <f t="shared" si="1"/>
        <v>95.12166290519572</v>
      </c>
      <c r="AE13">
        <f>'IDT-1'!E13</f>
        <v>0</v>
      </c>
      <c r="AF13" s="25"/>
      <c r="AG13">
        <f t="shared" si="2"/>
        <v>95.12166290519572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0.59778000000000009</v>
      </c>
      <c r="E14">
        <f>GT_NG!S14</f>
        <v>0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0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-17</v>
      </c>
      <c r="AA14" s="76">
        <f>STOA!K14</f>
        <v>112.53999999999999</v>
      </c>
      <c r="AB14" s="76">
        <f>-STOA!Q14</f>
        <v>0</v>
      </c>
      <c r="AC14">
        <f t="shared" si="0"/>
        <v>1.0161170948042733</v>
      </c>
      <c r="AD14">
        <f t="shared" si="1"/>
        <v>95.12166290519572</v>
      </c>
      <c r="AE14">
        <f>'IDT-1'!E14</f>
        <v>0</v>
      </c>
      <c r="AF14" s="25"/>
      <c r="AG14">
        <f t="shared" si="2"/>
        <v>95.12166290519572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0.59778000000000009</v>
      </c>
      <c r="E15">
        <f>GT_NG!S15</f>
        <v>0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0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-17</v>
      </c>
      <c r="AA15" s="76">
        <f>STOA!K15</f>
        <v>112.53999999999999</v>
      </c>
      <c r="AB15" s="76">
        <f>-STOA!Q15</f>
        <v>0</v>
      </c>
      <c r="AC15">
        <f t="shared" si="0"/>
        <v>1.0161170948042733</v>
      </c>
      <c r="AD15">
        <f t="shared" si="1"/>
        <v>95.12166290519572</v>
      </c>
      <c r="AE15">
        <f>'IDT-1'!E15</f>
        <v>0</v>
      </c>
      <c r="AF15" s="25"/>
      <c r="AG15">
        <f t="shared" si="2"/>
        <v>95.12166290519572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0.59778000000000009</v>
      </c>
      <c r="E16">
        <f>GT_NG!S16</f>
        <v>0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0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-17</v>
      </c>
      <c r="AA16" s="76">
        <f>STOA!K16</f>
        <v>112.53999999999999</v>
      </c>
      <c r="AB16" s="76">
        <f>-STOA!Q16</f>
        <v>0</v>
      </c>
      <c r="AC16">
        <f t="shared" si="0"/>
        <v>1.0161170948042733</v>
      </c>
      <c r="AD16">
        <f t="shared" si="1"/>
        <v>95.12166290519572</v>
      </c>
      <c r="AE16">
        <f>'IDT-1'!E16</f>
        <v>0</v>
      </c>
      <c r="AF16" s="25"/>
      <c r="AG16">
        <f t="shared" si="2"/>
        <v>95.12166290519572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0.59778000000000009</v>
      </c>
      <c r="E17">
        <f>GT_NG!S17</f>
        <v>0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0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-17</v>
      </c>
      <c r="AA17" s="76">
        <f>STOA!K17</f>
        <v>112.53999999999999</v>
      </c>
      <c r="AB17" s="76">
        <f>-STOA!Q17</f>
        <v>0</v>
      </c>
      <c r="AC17">
        <f t="shared" si="0"/>
        <v>1.0161170948042733</v>
      </c>
      <c r="AD17">
        <f t="shared" si="1"/>
        <v>95.12166290519572</v>
      </c>
      <c r="AE17">
        <f>'IDT-1'!E17</f>
        <v>0</v>
      </c>
      <c r="AF17" s="25"/>
      <c r="AG17">
        <f t="shared" si="2"/>
        <v>95.12166290519572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0.59778000000000009</v>
      </c>
      <c r="E18">
        <f>GT_NG!S18</f>
        <v>0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0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-17</v>
      </c>
      <c r="AA18" s="76">
        <f>STOA!K18</f>
        <v>112.53999999999999</v>
      </c>
      <c r="AB18" s="76">
        <f>-STOA!Q18</f>
        <v>0</v>
      </c>
      <c r="AC18">
        <f t="shared" si="0"/>
        <v>1.0161170948042733</v>
      </c>
      <c r="AD18">
        <f t="shared" si="1"/>
        <v>95.12166290519572</v>
      </c>
      <c r="AE18">
        <f>'IDT-1'!E18</f>
        <v>0</v>
      </c>
      <c r="AF18" s="25"/>
      <c r="AG18">
        <f t="shared" si="2"/>
        <v>95.12166290519572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0.59778000000000009</v>
      </c>
      <c r="E19">
        <f>GT_NG!S19</f>
        <v>0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0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-17</v>
      </c>
      <c r="AA19" s="76">
        <f>STOA!K19</f>
        <v>112.53999999999999</v>
      </c>
      <c r="AB19" s="76">
        <f>-STOA!Q19</f>
        <v>0</v>
      </c>
      <c r="AC19">
        <f t="shared" si="0"/>
        <v>1.0161170948042733</v>
      </c>
      <c r="AD19">
        <f t="shared" si="1"/>
        <v>95.12166290519572</v>
      </c>
      <c r="AE19">
        <f>'IDT-1'!E19</f>
        <v>0</v>
      </c>
      <c r="AF19" s="25"/>
      <c r="AG19">
        <f t="shared" si="2"/>
        <v>95.12166290519572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0.59778000000000009</v>
      </c>
      <c r="E20">
        <f>GT_NG!S20</f>
        <v>0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0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-17</v>
      </c>
      <c r="AA20" s="76">
        <f>STOA!K20</f>
        <v>112.53999999999999</v>
      </c>
      <c r="AB20" s="76">
        <f>-STOA!Q20</f>
        <v>0</v>
      </c>
      <c r="AC20">
        <f t="shared" si="0"/>
        <v>1.0161170948042733</v>
      </c>
      <c r="AD20">
        <f t="shared" si="1"/>
        <v>95.12166290519572</v>
      </c>
      <c r="AE20">
        <f>'IDT-1'!E20</f>
        <v>0</v>
      </c>
      <c r="AF20" s="25"/>
      <c r="AG20">
        <f t="shared" si="2"/>
        <v>95.12166290519572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0.59778000000000009</v>
      </c>
      <c r="E21">
        <f>GT_NG!S21</f>
        <v>0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0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-17</v>
      </c>
      <c r="AA21" s="76">
        <f>STOA!K21</f>
        <v>112.53999999999999</v>
      </c>
      <c r="AB21" s="76">
        <f>-STOA!Q21</f>
        <v>0</v>
      </c>
      <c r="AC21">
        <f t="shared" si="0"/>
        <v>1.0161170948042733</v>
      </c>
      <c r="AD21">
        <f t="shared" si="1"/>
        <v>95.12166290519572</v>
      </c>
      <c r="AE21">
        <f>'IDT-1'!E21</f>
        <v>0</v>
      </c>
      <c r="AF21" s="25"/>
      <c r="AG21">
        <f t="shared" si="2"/>
        <v>95.12166290519572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0.59778000000000009</v>
      </c>
      <c r="E22">
        <f>GT_NG!S22</f>
        <v>0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0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-17</v>
      </c>
      <c r="AA22" s="76">
        <f>STOA!K22</f>
        <v>112.53999999999999</v>
      </c>
      <c r="AB22" s="76">
        <f>-STOA!Q22</f>
        <v>0</v>
      </c>
      <c r="AC22">
        <f t="shared" si="0"/>
        <v>1.0161170948042733</v>
      </c>
      <c r="AD22">
        <f t="shared" si="1"/>
        <v>95.12166290519572</v>
      </c>
      <c r="AE22">
        <f>'IDT-1'!E22</f>
        <v>0</v>
      </c>
      <c r="AF22" s="25"/>
      <c r="AG22">
        <f t="shared" si="2"/>
        <v>95.12166290519572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0.59778000000000009</v>
      </c>
      <c r="E23">
        <f>GT_NG!S23</f>
        <v>0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0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-15</v>
      </c>
      <c r="AA23" s="76">
        <f>STOA!K23</f>
        <v>112.53999999999999</v>
      </c>
      <c r="AB23" s="76">
        <f>-STOA!Q23</f>
        <v>0</v>
      </c>
      <c r="AC23">
        <f t="shared" si="0"/>
        <v>1.0003944582390647</v>
      </c>
      <c r="AD23">
        <f t="shared" si="1"/>
        <v>97.137385541760921</v>
      </c>
      <c r="AE23">
        <f>'IDT-1'!E23</f>
        <v>0</v>
      </c>
      <c r="AF23" s="25"/>
      <c r="AG23">
        <f t="shared" si="2"/>
        <v>97.137385541760921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0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0.59778000000000009</v>
      </c>
      <c r="E24">
        <f>GT_NG!S24</f>
        <v>0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0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-15</v>
      </c>
      <c r="AA24" s="76">
        <f>STOA!K24</f>
        <v>112.53999999999999</v>
      </c>
      <c r="AB24" s="76">
        <f>-STOA!Q24</f>
        <v>0</v>
      </c>
      <c r="AC24">
        <f t="shared" si="0"/>
        <v>1.0003944582390647</v>
      </c>
      <c r="AD24">
        <f t="shared" si="1"/>
        <v>97.137385541760921</v>
      </c>
      <c r="AE24">
        <f>'IDT-1'!E24</f>
        <v>0</v>
      </c>
      <c r="AF24" s="25"/>
      <c r="AG24">
        <f t="shared" si="2"/>
        <v>97.137385541760921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0.59778000000000009</v>
      </c>
      <c r="E25">
        <f>GT_NG!S25</f>
        <v>0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0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-15</v>
      </c>
      <c r="AA25" s="76">
        <f>STOA!K25</f>
        <v>112.53999999999999</v>
      </c>
      <c r="AB25" s="76">
        <f>-STOA!Q25</f>
        <v>0</v>
      </c>
      <c r="AC25">
        <f t="shared" si="0"/>
        <v>1.0003944582390647</v>
      </c>
      <c r="AD25">
        <f t="shared" si="1"/>
        <v>97.137385541760921</v>
      </c>
      <c r="AE25">
        <f>'IDT-1'!E25</f>
        <v>0</v>
      </c>
      <c r="AF25" s="25"/>
      <c r="AG25">
        <f t="shared" si="2"/>
        <v>97.137385541760921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0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0.59778000000000009</v>
      </c>
      <c r="E26">
        <f>GT_NG!S26</f>
        <v>0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0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-15</v>
      </c>
      <c r="AA26" s="76">
        <f>STOA!K26</f>
        <v>112.53999999999999</v>
      </c>
      <c r="AB26" s="76">
        <f>-STOA!Q26</f>
        <v>0</v>
      </c>
      <c r="AC26">
        <f t="shared" si="0"/>
        <v>1.0003944582390647</v>
      </c>
      <c r="AD26">
        <f t="shared" si="1"/>
        <v>97.137385541760921</v>
      </c>
      <c r="AE26">
        <f>'IDT-1'!E26</f>
        <v>0</v>
      </c>
      <c r="AF26" s="25"/>
      <c r="AG26">
        <f t="shared" si="2"/>
        <v>97.137385541760921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0.59778000000000009</v>
      </c>
      <c r="E27">
        <f>GT_NG!S27</f>
        <v>0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0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0</v>
      </c>
      <c r="AA27" s="76">
        <f>STOA!K27</f>
        <v>121.17999999999998</v>
      </c>
      <c r="AB27" s="76">
        <f>-STOA!Q27</f>
        <v>0</v>
      </c>
      <c r="AC27">
        <f t="shared" si="0"/>
        <v>0.94986668399999974</v>
      </c>
      <c r="AD27">
        <f t="shared" si="1"/>
        <v>120.82791331599998</v>
      </c>
      <c r="AE27">
        <f>'IDT-1'!E27</f>
        <v>0</v>
      </c>
      <c r="AF27" s="25"/>
      <c r="AG27">
        <f t="shared" si="2"/>
        <v>120.82791331599998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0.59778000000000009</v>
      </c>
      <c r="E28">
        <f>GT_NG!S28</f>
        <v>0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0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0</v>
      </c>
      <c r="AA28" s="76">
        <f>STOA!K28</f>
        <v>121.17999999999998</v>
      </c>
      <c r="AB28" s="76">
        <f>-STOA!Q28</f>
        <v>0</v>
      </c>
      <c r="AC28">
        <f t="shared" si="0"/>
        <v>0.94986668399999974</v>
      </c>
      <c r="AD28">
        <f t="shared" si="1"/>
        <v>120.82791331599998</v>
      </c>
      <c r="AE28">
        <f>'IDT-1'!E28</f>
        <v>0</v>
      </c>
      <c r="AF28" s="25"/>
      <c r="AG28">
        <f t="shared" si="2"/>
        <v>120.82791331599998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0.59778000000000009</v>
      </c>
      <c r="E29">
        <f>GT_NG!S29</f>
        <v>0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0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0</v>
      </c>
      <c r="AA29" s="76">
        <f>STOA!K29</f>
        <v>129.85</v>
      </c>
      <c r="AB29" s="76">
        <f>-STOA!Q29</f>
        <v>0</v>
      </c>
      <c r="AC29">
        <f t="shared" si="0"/>
        <v>1.0174926839999998</v>
      </c>
      <c r="AD29">
        <f t="shared" si="1"/>
        <v>129.430287316</v>
      </c>
      <c r="AE29">
        <f>'IDT-1'!E29</f>
        <v>0</v>
      </c>
      <c r="AF29" s="25"/>
      <c r="AG29">
        <f t="shared" si="2"/>
        <v>129.430287316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0.59778000000000009</v>
      </c>
      <c r="E30">
        <f>GT_NG!S30</f>
        <v>0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0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0</v>
      </c>
      <c r="AA30" s="76">
        <f>STOA!K30</f>
        <v>129.85</v>
      </c>
      <c r="AB30" s="76">
        <f>-STOA!Q30</f>
        <v>0</v>
      </c>
      <c r="AC30">
        <f t="shared" si="0"/>
        <v>1.0174926839999998</v>
      </c>
      <c r="AD30">
        <f t="shared" si="1"/>
        <v>129.430287316</v>
      </c>
      <c r="AE30">
        <f>'IDT-1'!E30</f>
        <v>0</v>
      </c>
      <c r="AF30" s="25"/>
      <c r="AG30">
        <f t="shared" si="2"/>
        <v>129.430287316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0.59778000000000009</v>
      </c>
      <c r="E31">
        <f>GT_NG!S31</f>
        <v>0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0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0</v>
      </c>
      <c r="AA31" s="76">
        <f>STOA!K31</f>
        <v>141.38999999999999</v>
      </c>
      <c r="AB31" s="76">
        <f>-STOA!Q31</f>
        <v>0</v>
      </c>
      <c r="AC31">
        <f t="shared" si="0"/>
        <v>1.1075046839999998</v>
      </c>
      <c r="AD31">
        <f t="shared" si="1"/>
        <v>140.880275316</v>
      </c>
      <c r="AE31">
        <f>'IDT-1'!E31</f>
        <v>0</v>
      </c>
      <c r="AF31" s="25"/>
      <c r="AG31">
        <f t="shared" si="2"/>
        <v>140.880275316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0.59778000000000009</v>
      </c>
      <c r="E32">
        <f>GT_NG!S32</f>
        <v>0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0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0</v>
      </c>
      <c r="AA32" s="76">
        <f>STOA!K32</f>
        <v>141.38999999999999</v>
      </c>
      <c r="AB32" s="76">
        <f>-STOA!Q32</f>
        <v>0</v>
      </c>
      <c r="AC32">
        <f t="shared" si="0"/>
        <v>1.1075046839999998</v>
      </c>
      <c r="AD32">
        <f t="shared" si="1"/>
        <v>140.880275316</v>
      </c>
      <c r="AE32">
        <f>'IDT-1'!E32</f>
        <v>0</v>
      </c>
      <c r="AF32" s="25"/>
      <c r="AG32">
        <f t="shared" si="2"/>
        <v>140.880275316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0.59778000000000009</v>
      </c>
      <c r="E33">
        <f>GT_NG!S33</f>
        <v>0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0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0</v>
      </c>
      <c r="AA33" s="76">
        <f>STOA!K33</f>
        <v>150.03</v>
      </c>
      <c r="AB33" s="76">
        <f>-STOA!Q33</f>
        <v>0</v>
      </c>
      <c r="AC33">
        <f t="shared" si="0"/>
        <v>1.1748966839999999</v>
      </c>
      <c r="AD33">
        <f t="shared" si="1"/>
        <v>149.452883316</v>
      </c>
      <c r="AE33">
        <f>'IDT-1'!E33</f>
        <v>0</v>
      </c>
      <c r="AF33" s="25"/>
      <c r="AG33">
        <f t="shared" si="2"/>
        <v>149.452883316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0.59778000000000009</v>
      </c>
      <c r="E34">
        <f>GT_NG!S34</f>
        <v>0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0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0</v>
      </c>
      <c r="AA34" s="76">
        <f>STOA!K34</f>
        <v>150.03</v>
      </c>
      <c r="AB34" s="76">
        <f>-STOA!Q34</f>
        <v>0</v>
      </c>
      <c r="AC34">
        <f t="shared" si="0"/>
        <v>1.1748966839999999</v>
      </c>
      <c r="AD34">
        <f t="shared" si="1"/>
        <v>149.452883316</v>
      </c>
      <c r="AE34">
        <f>'IDT-1'!E34</f>
        <v>0</v>
      </c>
      <c r="AF34" s="25"/>
      <c r="AG34">
        <f t="shared" si="2"/>
        <v>149.452883316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0.59778000000000009</v>
      </c>
      <c r="E35">
        <f>GT_NG!S35</f>
        <v>0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0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0</v>
      </c>
      <c r="AA35" s="76">
        <f>STOA!K35</f>
        <v>161.54999999999998</v>
      </c>
      <c r="AB35" s="76">
        <f>-STOA!Q35</f>
        <v>0</v>
      </c>
      <c r="AC35">
        <f t="shared" si="0"/>
        <v>1.2647526839999998</v>
      </c>
      <c r="AD35">
        <f t="shared" si="1"/>
        <v>160.88302731599998</v>
      </c>
      <c r="AE35">
        <f>'IDT-1'!E35</f>
        <v>0</v>
      </c>
      <c r="AF35" s="25"/>
      <c r="AG35">
        <f t="shared" si="2"/>
        <v>160.88302731599998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0.59778000000000009</v>
      </c>
      <c r="E36">
        <f>GT_NG!S36</f>
        <v>0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0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0</v>
      </c>
      <c r="AA36" s="76">
        <f>STOA!K36</f>
        <v>161.54999999999998</v>
      </c>
      <c r="AB36" s="76">
        <f>-STOA!Q36</f>
        <v>0</v>
      </c>
      <c r="AC36">
        <f t="shared" si="0"/>
        <v>1.2647526839999998</v>
      </c>
      <c r="AD36">
        <f t="shared" si="1"/>
        <v>160.88302731599998</v>
      </c>
      <c r="AE36">
        <f>'IDT-1'!E36</f>
        <v>0</v>
      </c>
      <c r="AF36" s="25"/>
      <c r="AG36">
        <f t="shared" si="2"/>
        <v>160.88302731599998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0.59778000000000009</v>
      </c>
      <c r="E37">
        <f>GT_NG!S37</f>
        <v>0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0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161.54999999999998</v>
      </c>
      <c r="AB37" s="76">
        <f>-STOA!Q37</f>
        <v>0</v>
      </c>
      <c r="AC37">
        <f t="shared" si="0"/>
        <v>1.2647526839999998</v>
      </c>
      <c r="AD37">
        <f t="shared" si="1"/>
        <v>160.88302731599998</v>
      </c>
      <c r="AE37">
        <f>'IDT-1'!E37</f>
        <v>0</v>
      </c>
      <c r="AF37" s="25"/>
      <c r="AG37">
        <f t="shared" si="2"/>
        <v>160.88302731599998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0.59778000000000009</v>
      </c>
      <c r="E38">
        <f>GT_NG!S38</f>
        <v>0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0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161.54999999999998</v>
      </c>
      <c r="AB38" s="76">
        <f>-STOA!Q38</f>
        <v>0</v>
      </c>
      <c r="AC38">
        <f t="shared" si="0"/>
        <v>1.2647526839999998</v>
      </c>
      <c r="AD38">
        <f t="shared" si="1"/>
        <v>160.88302731599998</v>
      </c>
      <c r="AE38">
        <f>'IDT-1'!E38</f>
        <v>0</v>
      </c>
      <c r="AF38" s="25"/>
      <c r="AG38">
        <f t="shared" si="2"/>
        <v>160.88302731599998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0.59778000000000009</v>
      </c>
      <c r="E39">
        <f>GT_NG!S39</f>
        <v>0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0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184.45999999999998</v>
      </c>
      <c r="AB39" s="76">
        <f>-STOA!Q39</f>
        <v>0</v>
      </c>
      <c r="AC39">
        <f t="shared" si="0"/>
        <v>1.4434506839999999</v>
      </c>
      <c r="AD39">
        <f t="shared" si="1"/>
        <v>183.61432931599998</v>
      </c>
      <c r="AE39">
        <f>'IDT-1'!E39</f>
        <v>0</v>
      </c>
      <c r="AF39" s="25"/>
      <c r="AG39">
        <f t="shared" si="2"/>
        <v>183.61432931599998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0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0.59778000000000009</v>
      </c>
      <c r="E40">
        <f>GT_NG!S40</f>
        <v>0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0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185.60999999999999</v>
      </c>
      <c r="AB40" s="76">
        <f>-STOA!Q40</f>
        <v>0</v>
      </c>
      <c r="AC40">
        <f t="shared" si="0"/>
        <v>1.4524206839999998</v>
      </c>
      <c r="AD40">
        <f t="shared" si="1"/>
        <v>184.75535931599998</v>
      </c>
      <c r="AE40">
        <f>'IDT-1'!E40</f>
        <v>0</v>
      </c>
      <c r="AF40" s="25"/>
      <c r="AG40">
        <f t="shared" si="2"/>
        <v>184.75535931599998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0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0.59778000000000009</v>
      </c>
      <c r="E41">
        <f>GT_NG!S41</f>
        <v>0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0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185.60999999999999</v>
      </c>
      <c r="AB41" s="76">
        <f>-STOA!Q41</f>
        <v>0</v>
      </c>
      <c r="AC41">
        <f t="shared" si="0"/>
        <v>1.4524206839999998</v>
      </c>
      <c r="AD41">
        <f t="shared" si="1"/>
        <v>184.75535931599998</v>
      </c>
      <c r="AE41">
        <f>'IDT-1'!E41</f>
        <v>0</v>
      </c>
      <c r="AF41" s="25"/>
      <c r="AG41">
        <f t="shared" si="2"/>
        <v>184.75535931599998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0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0.59778000000000009</v>
      </c>
      <c r="E42">
        <f>GT_NG!S42</f>
        <v>0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0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185.60999999999999</v>
      </c>
      <c r="AB42" s="76">
        <f>-STOA!Q42</f>
        <v>0</v>
      </c>
      <c r="AC42">
        <f t="shared" si="0"/>
        <v>1.4524206839999998</v>
      </c>
      <c r="AD42">
        <f t="shared" si="1"/>
        <v>184.75535931599998</v>
      </c>
      <c r="AE42">
        <f>'IDT-1'!E42</f>
        <v>0</v>
      </c>
      <c r="AF42" s="25"/>
      <c r="AG42">
        <f t="shared" si="2"/>
        <v>184.75535931599998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0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0.59778000000000009</v>
      </c>
      <c r="E43">
        <f>GT_NG!S43</f>
        <v>0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0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185.60999999999999</v>
      </c>
      <c r="AB43" s="76">
        <f>-STOA!Q43</f>
        <v>0</v>
      </c>
      <c r="AC43">
        <f t="shared" si="0"/>
        <v>1.4524206839999998</v>
      </c>
      <c r="AD43">
        <f t="shared" si="1"/>
        <v>184.75535931599998</v>
      </c>
      <c r="AE43">
        <f>'IDT-1'!E43</f>
        <v>0</v>
      </c>
      <c r="AF43" s="25"/>
      <c r="AG43">
        <f t="shared" si="2"/>
        <v>184.75535931599998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0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0.59778000000000009</v>
      </c>
      <c r="E44">
        <f>GT_NG!S44</f>
        <v>0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0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185.60999999999999</v>
      </c>
      <c r="AB44" s="76">
        <f>-STOA!Q44</f>
        <v>0</v>
      </c>
      <c r="AC44">
        <f t="shared" si="0"/>
        <v>1.4524206839999998</v>
      </c>
      <c r="AD44">
        <f t="shared" si="1"/>
        <v>184.75535931599998</v>
      </c>
      <c r="AE44">
        <f>'IDT-1'!E44</f>
        <v>0</v>
      </c>
      <c r="AF44" s="25"/>
      <c r="AG44">
        <f t="shared" si="2"/>
        <v>184.75535931599998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0.59778000000000009</v>
      </c>
      <c r="E45">
        <f>GT_NG!S45</f>
        <v>0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0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185.60999999999999</v>
      </c>
      <c r="AB45" s="76">
        <f>-STOA!Q45</f>
        <v>0</v>
      </c>
      <c r="AC45">
        <f t="shared" si="0"/>
        <v>1.4524206839999998</v>
      </c>
      <c r="AD45">
        <f t="shared" si="1"/>
        <v>184.75535931599998</v>
      </c>
      <c r="AE45">
        <f>'IDT-1'!E45</f>
        <v>0</v>
      </c>
      <c r="AF45" s="25"/>
      <c r="AG45">
        <f t="shared" si="2"/>
        <v>184.75535931599998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0.59778000000000009</v>
      </c>
      <c r="E46">
        <f>GT_NG!S46</f>
        <v>0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0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185.60999999999999</v>
      </c>
      <c r="AB46" s="76">
        <f>-STOA!Q46</f>
        <v>0</v>
      </c>
      <c r="AC46">
        <f t="shared" si="0"/>
        <v>1.4524206839999998</v>
      </c>
      <c r="AD46">
        <f t="shared" si="1"/>
        <v>184.75535931599998</v>
      </c>
      <c r="AE46">
        <f>'IDT-1'!E46</f>
        <v>0</v>
      </c>
      <c r="AF46" s="25"/>
      <c r="AG46">
        <f t="shared" si="2"/>
        <v>184.75535931599998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0.59778000000000009</v>
      </c>
      <c r="E47">
        <f>GT_NG!S47</f>
        <v>0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0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176.98</v>
      </c>
      <c r="AB47" s="76">
        <f>-STOA!Q47</f>
        <v>0</v>
      </c>
      <c r="AC47">
        <f t="shared" si="0"/>
        <v>1.3851066839999999</v>
      </c>
      <c r="AD47">
        <f t="shared" si="1"/>
        <v>176.192673316</v>
      </c>
      <c r="AE47">
        <f>'IDT-1'!E47</f>
        <v>0</v>
      </c>
      <c r="AF47" s="25"/>
      <c r="AG47">
        <f t="shared" si="2"/>
        <v>176.192673316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0.59778000000000009</v>
      </c>
      <c r="E48">
        <f>GT_NG!S48</f>
        <v>0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0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176.98</v>
      </c>
      <c r="AB48" s="76">
        <f>-STOA!Q48</f>
        <v>0</v>
      </c>
      <c r="AC48">
        <f t="shared" si="0"/>
        <v>1.3851066839999999</v>
      </c>
      <c r="AD48">
        <f t="shared" si="1"/>
        <v>176.192673316</v>
      </c>
      <c r="AE48">
        <f>'IDT-1'!E48</f>
        <v>0</v>
      </c>
      <c r="AF48" s="25"/>
      <c r="AG48">
        <f t="shared" si="2"/>
        <v>176.192673316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0.59778000000000009</v>
      </c>
      <c r="E49">
        <f>GT_NG!S49</f>
        <v>0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0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176.97</v>
      </c>
      <c r="AB49" s="76">
        <f>-STOA!Q49</f>
        <v>0</v>
      </c>
      <c r="AC49">
        <f t="shared" si="0"/>
        <v>1.3850286839999999</v>
      </c>
      <c r="AD49">
        <f t="shared" si="1"/>
        <v>176.18275131600001</v>
      </c>
      <c r="AE49">
        <f>'IDT-1'!E49</f>
        <v>0</v>
      </c>
      <c r="AF49" s="25"/>
      <c r="AG49">
        <f t="shared" si="2"/>
        <v>176.18275131600001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0.59778000000000009</v>
      </c>
      <c r="E50">
        <f>GT_NG!S50</f>
        <v>0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0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176.97</v>
      </c>
      <c r="AB50" s="76">
        <f>-STOA!Q50</f>
        <v>0</v>
      </c>
      <c r="AC50">
        <f t="shared" si="0"/>
        <v>1.3850286839999999</v>
      </c>
      <c r="AD50">
        <f t="shared" si="1"/>
        <v>176.18275131600001</v>
      </c>
      <c r="AE50">
        <f>'IDT-1'!E50</f>
        <v>0</v>
      </c>
      <c r="AF50" s="25"/>
      <c r="AG50">
        <f t="shared" si="2"/>
        <v>176.18275131600001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0.59778000000000009</v>
      </c>
      <c r="E51">
        <f>GT_NG!S51</f>
        <v>0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0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176.97</v>
      </c>
      <c r="AB51" s="76">
        <f>-STOA!Q51</f>
        <v>0</v>
      </c>
      <c r="AC51">
        <f t="shared" si="0"/>
        <v>1.3850286839999999</v>
      </c>
      <c r="AD51">
        <f t="shared" si="1"/>
        <v>176.18275131600001</v>
      </c>
      <c r="AE51">
        <f>'IDT-1'!E51</f>
        <v>0</v>
      </c>
      <c r="AF51" s="25"/>
      <c r="AG51">
        <f t="shared" si="2"/>
        <v>176.18275131600001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0.59778000000000009</v>
      </c>
      <c r="E52">
        <f>GT_NG!S52</f>
        <v>0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0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176.97</v>
      </c>
      <c r="AB52" s="76">
        <f>-STOA!Q52</f>
        <v>0</v>
      </c>
      <c r="AC52">
        <f t="shared" si="0"/>
        <v>1.3850286839999999</v>
      </c>
      <c r="AD52">
        <f t="shared" si="1"/>
        <v>176.18275131600001</v>
      </c>
      <c r="AE52">
        <f>'IDT-1'!E52</f>
        <v>0</v>
      </c>
      <c r="AF52" s="25"/>
      <c r="AG52">
        <f t="shared" si="2"/>
        <v>176.18275131600001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0.59778000000000009</v>
      </c>
      <c r="E53">
        <f>GT_NG!S53</f>
        <v>0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0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176.97</v>
      </c>
      <c r="AB53" s="76">
        <f>-STOA!Q53</f>
        <v>0</v>
      </c>
      <c r="AC53">
        <f t="shared" si="0"/>
        <v>1.3850286839999999</v>
      </c>
      <c r="AD53">
        <f t="shared" si="1"/>
        <v>176.18275131600001</v>
      </c>
      <c r="AE53">
        <f>'IDT-1'!E53</f>
        <v>0</v>
      </c>
      <c r="AF53" s="25"/>
      <c r="AG53">
        <f t="shared" si="2"/>
        <v>176.18275131600001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0.59778000000000009</v>
      </c>
      <c r="E54">
        <f>GT_NG!S54</f>
        <v>0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0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176.98</v>
      </c>
      <c r="AB54" s="76">
        <f>-STOA!Q54</f>
        <v>0</v>
      </c>
      <c r="AC54">
        <f t="shared" si="0"/>
        <v>1.3851066839999999</v>
      </c>
      <c r="AD54">
        <f t="shared" si="1"/>
        <v>176.192673316</v>
      </c>
      <c r="AE54">
        <f>'IDT-1'!E54</f>
        <v>0</v>
      </c>
      <c r="AF54" s="25"/>
      <c r="AG54">
        <f t="shared" si="2"/>
        <v>176.192673316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0.59778000000000009</v>
      </c>
      <c r="E55">
        <f>GT_NG!S55</f>
        <v>0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0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176.97</v>
      </c>
      <c r="AB55" s="76">
        <f>-STOA!Q55</f>
        <v>0</v>
      </c>
      <c r="AC55">
        <f t="shared" si="0"/>
        <v>1.3850286839999999</v>
      </c>
      <c r="AD55">
        <f t="shared" si="1"/>
        <v>176.18275131600001</v>
      </c>
      <c r="AE55">
        <f>'IDT-1'!E55</f>
        <v>0</v>
      </c>
      <c r="AF55" s="25"/>
      <c r="AG55">
        <f t="shared" si="2"/>
        <v>176.18275131600001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0.59778000000000009</v>
      </c>
      <c r="E56">
        <f>GT_NG!S56</f>
        <v>0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0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176.97</v>
      </c>
      <c r="AB56" s="76">
        <f>-STOA!Q56</f>
        <v>0</v>
      </c>
      <c r="AC56">
        <f t="shared" si="0"/>
        <v>1.3850286839999999</v>
      </c>
      <c r="AD56">
        <f t="shared" si="1"/>
        <v>176.18275131600001</v>
      </c>
      <c r="AE56">
        <f>'IDT-1'!E56</f>
        <v>0</v>
      </c>
      <c r="AF56" s="25"/>
      <c r="AG56">
        <f t="shared" si="2"/>
        <v>176.18275131600001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0.59778000000000009</v>
      </c>
      <c r="E57">
        <f>GT_NG!S57</f>
        <v>0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0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176.97</v>
      </c>
      <c r="AB57" s="76">
        <f>-STOA!Q57</f>
        <v>0</v>
      </c>
      <c r="AC57">
        <f t="shared" si="0"/>
        <v>1.3850286839999999</v>
      </c>
      <c r="AD57">
        <f t="shared" si="1"/>
        <v>176.18275131600001</v>
      </c>
      <c r="AE57">
        <f>'IDT-1'!E57</f>
        <v>0</v>
      </c>
      <c r="AF57" s="25"/>
      <c r="AG57">
        <f t="shared" si="2"/>
        <v>176.18275131600001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0.59778000000000009</v>
      </c>
      <c r="E58">
        <f>GT_NG!S58</f>
        <v>0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0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176.97</v>
      </c>
      <c r="AB58" s="76">
        <f>-STOA!Q58</f>
        <v>0</v>
      </c>
      <c r="AC58">
        <f t="shared" si="0"/>
        <v>1.3850286839999999</v>
      </c>
      <c r="AD58">
        <f t="shared" si="1"/>
        <v>176.18275131600001</v>
      </c>
      <c r="AE58">
        <f>'IDT-1'!E58</f>
        <v>0</v>
      </c>
      <c r="AF58" s="25"/>
      <c r="AG58">
        <f t="shared" si="2"/>
        <v>176.18275131600001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0.59778000000000009</v>
      </c>
      <c r="E59">
        <f>GT_NG!S59</f>
        <v>0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0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176.97</v>
      </c>
      <c r="AB59" s="76">
        <f>-STOA!Q59</f>
        <v>0</v>
      </c>
      <c r="AC59">
        <f t="shared" si="0"/>
        <v>1.3850286839999999</v>
      </c>
      <c r="AD59">
        <f t="shared" si="1"/>
        <v>176.18275131600001</v>
      </c>
      <c r="AE59">
        <f>'IDT-1'!E59</f>
        <v>0</v>
      </c>
      <c r="AF59" s="25"/>
      <c r="AG59">
        <f t="shared" si="2"/>
        <v>176.18275131600001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0.59778000000000009</v>
      </c>
      <c r="E60">
        <f>GT_NG!S60</f>
        <v>0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0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176.97</v>
      </c>
      <c r="AB60" s="76">
        <f>-STOA!Q60</f>
        <v>0</v>
      </c>
      <c r="AC60">
        <f t="shared" si="0"/>
        <v>1.3850286839999999</v>
      </c>
      <c r="AD60">
        <f t="shared" si="1"/>
        <v>176.18275131600001</v>
      </c>
      <c r="AE60">
        <f>'IDT-1'!E60</f>
        <v>0</v>
      </c>
      <c r="AF60" s="25"/>
      <c r="AG60">
        <f t="shared" si="2"/>
        <v>176.18275131600001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0.59778000000000009</v>
      </c>
      <c r="E61">
        <f>GT_NG!S61</f>
        <v>0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0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176.97</v>
      </c>
      <c r="AB61" s="76">
        <f>-STOA!Q61</f>
        <v>0</v>
      </c>
      <c r="AC61">
        <f t="shared" si="0"/>
        <v>1.3850286839999999</v>
      </c>
      <c r="AD61">
        <f t="shared" si="1"/>
        <v>176.18275131600001</v>
      </c>
      <c r="AE61">
        <f>'IDT-1'!E61</f>
        <v>0</v>
      </c>
      <c r="AF61" s="25"/>
      <c r="AG61">
        <f t="shared" si="2"/>
        <v>176.18275131600001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0.59778000000000009</v>
      </c>
      <c r="E62">
        <f>GT_NG!S62</f>
        <v>0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0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176.97</v>
      </c>
      <c r="AB62" s="76">
        <f>-STOA!Q62</f>
        <v>0</v>
      </c>
      <c r="AC62">
        <f t="shared" si="0"/>
        <v>1.3850286839999999</v>
      </c>
      <c r="AD62">
        <f t="shared" si="1"/>
        <v>176.18275131600001</v>
      </c>
      <c r="AE62">
        <f>'IDT-1'!E62</f>
        <v>0</v>
      </c>
      <c r="AF62" s="25"/>
      <c r="AG62">
        <f t="shared" si="2"/>
        <v>176.18275131600001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0.59778000000000009</v>
      </c>
      <c r="E63">
        <f>GT_NG!S63</f>
        <v>0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0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176.97</v>
      </c>
      <c r="AB63" s="76">
        <f>-STOA!Q63</f>
        <v>0</v>
      </c>
      <c r="AC63">
        <f t="shared" si="0"/>
        <v>1.3850286839999999</v>
      </c>
      <c r="AD63">
        <f t="shared" si="1"/>
        <v>176.18275131600001</v>
      </c>
      <c r="AE63">
        <f>'IDT-1'!E63</f>
        <v>0</v>
      </c>
      <c r="AF63" s="25"/>
      <c r="AG63">
        <f t="shared" si="2"/>
        <v>176.18275131600001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0.59778000000000009</v>
      </c>
      <c r="E64">
        <f>GT_NG!S64</f>
        <v>0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0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176.97</v>
      </c>
      <c r="AB64" s="76">
        <f>-STOA!Q64</f>
        <v>0</v>
      </c>
      <c r="AC64">
        <f t="shared" si="0"/>
        <v>1.3850286839999999</v>
      </c>
      <c r="AD64">
        <f t="shared" si="1"/>
        <v>176.18275131600001</v>
      </c>
      <c r="AE64">
        <f>'IDT-1'!E64</f>
        <v>0</v>
      </c>
      <c r="AF64" s="25"/>
      <c r="AG64">
        <f t="shared" si="2"/>
        <v>176.18275131600001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0.59778000000000009</v>
      </c>
      <c r="E65">
        <f>GT_NG!S65</f>
        <v>0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0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194.28</v>
      </c>
      <c r="AB65" s="76">
        <f>-STOA!Q65</f>
        <v>0</v>
      </c>
      <c r="AC65">
        <f t="shared" si="0"/>
        <v>1.520046684</v>
      </c>
      <c r="AD65">
        <f t="shared" si="1"/>
        <v>193.35773331600001</v>
      </c>
      <c r="AE65">
        <f>'IDT-1'!E65</f>
        <v>0</v>
      </c>
      <c r="AF65" s="25"/>
      <c r="AG65">
        <f t="shared" si="2"/>
        <v>193.35773331600001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0.59778000000000009</v>
      </c>
      <c r="E66">
        <f>GT_NG!S66</f>
        <v>0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0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188.42</v>
      </c>
      <c r="AB66" s="76">
        <f>-STOA!Q66</f>
        <v>0</v>
      </c>
      <c r="AC66">
        <f t="shared" si="0"/>
        <v>1.4743386839999999</v>
      </c>
      <c r="AD66">
        <f t="shared" si="1"/>
        <v>187.54344131599998</v>
      </c>
      <c r="AE66">
        <f>'IDT-1'!E66</f>
        <v>0</v>
      </c>
      <c r="AF66" s="25"/>
      <c r="AG66">
        <f t="shared" si="2"/>
        <v>187.54344131599998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0.59778000000000009</v>
      </c>
      <c r="E67">
        <f>GT_NG!S67</f>
        <v>0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0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188.13</v>
      </c>
      <c r="AB67" s="76">
        <f>-STOA!Q67</f>
        <v>0</v>
      </c>
      <c r="AC67">
        <f t="shared" si="0"/>
        <v>1.4720766839999999</v>
      </c>
      <c r="AD67">
        <f t="shared" si="1"/>
        <v>187.25570331599999</v>
      </c>
      <c r="AE67">
        <f>'IDT-1'!E67</f>
        <v>0</v>
      </c>
      <c r="AF67" s="25"/>
      <c r="AG67">
        <f t="shared" si="2"/>
        <v>187.25570331599999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0.59778000000000009</v>
      </c>
      <c r="E68">
        <f>GT_NG!S68</f>
        <v>0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0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176.11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1.378320684</v>
      </c>
      <c r="AD68">
        <f t="shared" ref="AD68:AD98" si="4">SUM(B68:AB68,AI68:AV68)-AC68</f>
        <v>175.32945931600003</v>
      </c>
      <c r="AE68">
        <f>'IDT-1'!E68</f>
        <v>0</v>
      </c>
      <c r="AF68" s="25"/>
      <c r="AG68">
        <f t="shared" ref="AG68:AG98" si="5">SUM(AD68:AF68)</f>
        <v>175.32945931600003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0.59778000000000009</v>
      </c>
      <c r="E69">
        <f>GT_NG!S69</f>
        <v>0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0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181.37</v>
      </c>
      <c r="AB69" s="76">
        <f>-STOA!Q69</f>
        <v>0</v>
      </c>
      <c r="AC69">
        <f t="shared" si="3"/>
        <v>1.419348684</v>
      </c>
      <c r="AD69">
        <f t="shared" si="4"/>
        <v>180.54843131600001</v>
      </c>
      <c r="AE69">
        <f>'IDT-1'!E69</f>
        <v>0</v>
      </c>
      <c r="AF69" s="25"/>
      <c r="AG69">
        <f t="shared" si="5"/>
        <v>180.54843131600001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0.59778000000000009</v>
      </c>
      <c r="E70">
        <f>GT_NG!S70</f>
        <v>0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0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174.54</v>
      </c>
      <c r="AB70" s="76">
        <f>-STOA!Q70</f>
        <v>0</v>
      </c>
      <c r="AC70">
        <f t="shared" si="3"/>
        <v>1.366074684</v>
      </c>
      <c r="AD70">
        <f t="shared" si="4"/>
        <v>173.77170531599998</v>
      </c>
      <c r="AE70">
        <f>'IDT-1'!E70</f>
        <v>0</v>
      </c>
      <c r="AF70" s="25"/>
      <c r="AG70">
        <f t="shared" si="5"/>
        <v>173.77170531599998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0.59778000000000009</v>
      </c>
      <c r="E71">
        <f>GT_NG!S71</f>
        <v>0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0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166.38</v>
      </c>
      <c r="AB71" s="76">
        <f>-STOA!Q71</f>
        <v>0</v>
      </c>
      <c r="AC71">
        <f t="shared" si="3"/>
        <v>1.3024266839999998</v>
      </c>
      <c r="AD71">
        <f t="shared" si="4"/>
        <v>165.67535331599998</v>
      </c>
      <c r="AE71">
        <f>'IDT-1'!E71</f>
        <v>0</v>
      </c>
      <c r="AF71" s="25"/>
      <c r="AG71">
        <f t="shared" si="5"/>
        <v>165.67535331599998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0.59778000000000009</v>
      </c>
      <c r="E72">
        <f>GT_NG!S72</f>
        <v>0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0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166.38</v>
      </c>
      <c r="AB72" s="76">
        <f>-STOA!Q72</f>
        <v>0</v>
      </c>
      <c r="AC72">
        <f t="shared" si="3"/>
        <v>1.3024266839999998</v>
      </c>
      <c r="AD72">
        <f t="shared" si="4"/>
        <v>165.67535331599998</v>
      </c>
      <c r="AE72">
        <f>'IDT-1'!E72</f>
        <v>0</v>
      </c>
      <c r="AF72" s="25"/>
      <c r="AG72">
        <f t="shared" si="5"/>
        <v>165.67535331599998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0.59778000000000009</v>
      </c>
      <c r="E73">
        <f>GT_NG!S73</f>
        <v>0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0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166.38</v>
      </c>
      <c r="AB73" s="76">
        <f>-STOA!Q73</f>
        <v>0</v>
      </c>
      <c r="AC73">
        <f t="shared" si="3"/>
        <v>1.3024266839999998</v>
      </c>
      <c r="AD73">
        <f t="shared" si="4"/>
        <v>165.67535331599998</v>
      </c>
      <c r="AE73">
        <f>'IDT-1'!E73</f>
        <v>0</v>
      </c>
      <c r="AF73" s="25"/>
      <c r="AG73">
        <f t="shared" si="5"/>
        <v>165.67535331599998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0.59778000000000009</v>
      </c>
      <c r="E74">
        <f>GT_NG!S74</f>
        <v>0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0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166.38</v>
      </c>
      <c r="AB74" s="76">
        <f>-STOA!Q74</f>
        <v>0</v>
      </c>
      <c r="AC74">
        <f t="shared" si="3"/>
        <v>1.3024266839999998</v>
      </c>
      <c r="AD74">
        <f t="shared" si="4"/>
        <v>165.67535331599998</v>
      </c>
      <c r="AE74">
        <f>'IDT-1'!E74</f>
        <v>0</v>
      </c>
      <c r="AF74" s="25"/>
      <c r="AG74">
        <f t="shared" si="5"/>
        <v>165.67535331599998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0.59778000000000009</v>
      </c>
      <c r="E75">
        <f>GT_NG!S75</f>
        <v>0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0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166.38</v>
      </c>
      <c r="AB75" s="76">
        <f>-STOA!Q75</f>
        <v>0</v>
      </c>
      <c r="AC75">
        <f t="shared" si="3"/>
        <v>1.3024266839999998</v>
      </c>
      <c r="AD75">
        <f t="shared" si="4"/>
        <v>165.67535331599998</v>
      </c>
      <c r="AE75">
        <f>'IDT-1'!E75</f>
        <v>0</v>
      </c>
      <c r="AF75" s="25"/>
      <c r="AG75">
        <f t="shared" si="5"/>
        <v>165.67535331599998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0.59778000000000009</v>
      </c>
      <c r="E76">
        <f>GT_NG!S76</f>
        <v>0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0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166.38</v>
      </c>
      <c r="AB76" s="76">
        <f>-STOA!Q76</f>
        <v>0</v>
      </c>
      <c r="AC76">
        <f t="shared" si="3"/>
        <v>1.3024266839999998</v>
      </c>
      <c r="AD76">
        <f t="shared" si="4"/>
        <v>165.67535331599998</v>
      </c>
      <c r="AE76">
        <f>'IDT-1'!E76</f>
        <v>0</v>
      </c>
      <c r="AF76" s="25"/>
      <c r="AG76">
        <f t="shared" si="5"/>
        <v>165.67535331599998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0.59778000000000009</v>
      </c>
      <c r="E77">
        <f>GT_NG!S77</f>
        <v>0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0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166.38</v>
      </c>
      <c r="AB77" s="76">
        <f>-STOA!Q77</f>
        <v>0</v>
      </c>
      <c r="AC77">
        <f t="shared" si="3"/>
        <v>1.3024266839999998</v>
      </c>
      <c r="AD77">
        <f t="shared" si="4"/>
        <v>165.67535331599998</v>
      </c>
      <c r="AE77">
        <f>'IDT-1'!E77</f>
        <v>0</v>
      </c>
      <c r="AF77" s="25"/>
      <c r="AG77">
        <f t="shared" si="5"/>
        <v>165.67535331599998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0.59778000000000009</v>
      </c>
      <c r="E78">
        <f>GT_NG!S78</f>
        <v>0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0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166.38</v>
      </c>
      <c r="AB78" s="76">
        <f>-STOA!Q78</f>
        <v>0</v>
      </c>
      <c r="AC78">
        <f t="shared" si="3"/>
        <v>1.3024266839999998</v>
      </c>
      <c r="AD78">
        <f t="shared" si="4"/>
        <v>165.67535331599998</v>
      </c>
      <c r="AE78">
        <f>'IDT-1'!E78</f>
        <v>0</v>
      </c>
      <c r="AF78" s="25"/>
      <c r="AG78">
        <f t="shared" si="5"/>
        <v>165.67535331599998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0.59778000000000009</v>
      </c>
      <c r="E79">
        <f>GT_NG!S79</f>
        <v>0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0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158.69999999999999</v>
      </c>
      <c r="AB79" s="76">
        <f>-STOA!Q79</f>
        <v>0</v>
      </c>
      <c r="AC79">
        <f t="shared" si="3"/>
        <v>1.2425226839999999</v>
      </c>
      <c r="AD79">
        <f t="shared" si="4"/>
        <v>158.055257316</v>
      </c>
      <c r="AE79">
        <f>'IDT-1'!E79</f>
        <v>0</v>
      </c>
      <c r="AF79" s="25"/>
      <c r="AG79">
        <f t="shared" si="5"/>
        <v>158.055257316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0.59778000000000009</v>
      </c>
      <c r="E80">
        <f>GT_NG!S80</f>
        <v>0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0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158.69999999999999</v>
      </c>
      <c r="AB80" s="76">
        <f>-STOA!Q80</f>
        <v>0</v>
      </c>
      <c r="AC80">
        <f t="shared" si="3"/>
        <v>1.2425226839999999</v>
      </c>
      <c r="AD80">
        <f t="shared" si="4"/>
        <v>158.055257316</v>
      </c>
      <c r="AE80">
        <f>'IDT-1'!E80</f>
        <v>0</v>
      </c>
      <c r="AF80" s="25"/>
      <c r="AG80">
        <f t="shared" si="5"/>
        <v>158.055257316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0.59778000000000009</v>
      </c>
      <c r="E81">
        <f>GT_NG!S81</f>
        <v>0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0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0</v>
      </c>
      <c r="AA81" s="76">
        <f>STOA!K81</f>
        <v>158.69999999999999</v>
      </c>
      <c r="AB81" s="76">
        <f>-STOA!Q81</f>
        <v>0</v>
      </c>
      <c r="AC81">
        <f t="shared" si="3"/>
        <v>1.2425226839999999</v>
      </c>
      <c r="AD81">
        <f t="shared" si="4"/>
        <v>158.055257316</v>
      </c>
      <c r="AE81">
        <f>'IDT-1'!E81</f>
        <v>0</v>
      </c>
      <c r="AF81" s="25"/>
      <c r="AG81">
        <f t="shared" si="5"/>
        <v>158.055257316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0.59778000000000009</v>
      </c>
      <c r="E82">
        <f>GT_NG!S82</f>
        <v>0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0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0</v>
      </c>
      <c r="AA82" s="76">
        <f>STOA!K82</f>
        <v>158.69999999999999</v>
      </c>
      <c r="AB82" s="76">
        <f>-STOA!Q82</f>
        <v>0</v>
      </c>
      <c r="AC82">
        <f t="shared" si="3"/>
        <v>1.2425226839999999</v>
      </c>
      <c r="AD82">
        <f t="shared" si="4"/>
        <v>158.055257316</v>
      </c>
      <c r="AE82">
        <f>'IDT-1'!E82</f>
        <v>0</v>
      </c>
      <c r="AF82" s="25"/>
      <c r="AG82">
        <f t="shared" si="5"/>
        <v>158.055257316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0.59778000000000009</v>
      </c>
      <c r="E83">
        <f>GT_NG!S83</f>
        <v>0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0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0</v>
      </c>
      <c r="AA83" s="76">
        <f>STOA!K83</f>
        <v>150.03</v>
      </c>
      <c r="AB83" s="76">
        <f>-STOA!Q83</f>
        <v>0</v>
      </c>
      <c r="AC83">
        <f t="shared" si="3"/>
        <v>1.1748966839999999</v>
      </c>
      <c r="AD83">
        <f t="shared" si="4"/>
        <v>149.452883316</v>
      </c>
      <c r="AE83">
        <f>'IDT-1'!E83</f>
        <v>0</v>
      </c>
      <c r="AF83" s="25"/>
      <c r="AG83">
        <f t="shared" si="5"/>
        <v>149.452883316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0.59778000000000009</v>
      </c>
      <c r="E84">
        <f>GT_NG!S84</f>
        <v>0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0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0</v>
      </c>
      <c r="AA84" s="76">
        <f>STOA!K84</f>
        <v>150.03</v>
      </c>
      <c r="AB84" s="76">
        <f>-STOA!Q84</f>
        <v>0</v>
      </c>
      <c r="AC84">
        <f t="shared" si="3"/>
        <v>1.1748966839999999</v>
      </c>
      <c r="AD84">
        <f t="shared" si="4"/>
        <v>149.452883316</v>
      </c>
      <c r="AE84">
        <f>'IDT-1'!E84</f>
        <v>0</v>
      </c>
      <c r="AF84" s="25"/>
      <c r="AG84">
        <f t="shared" si="5"/>
        <v>149.452883316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0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0.59778000000000009</v>
      </c>
      <c r="E85">
        <f>GT_NG!S85</f>
        <v>0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0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0</v>
      </c>
      <c r="AA85" s="76">
        <f>STOA!K85</f>
        <v>150.03</v>
      </c>
      <c r="AB85" s="76">
        <f>-STOA!Q85</f>
        <v>0</v>
      </c>
      <c r="AC85">
        <f t="shared" si="3"/>
        <v>1.1748966839999999</v>
      </c>
      <c r="AD85">
        <f t="shared" si="4"/>
        <v>149.452883316</v>
      </c>
      <c r="AE85">
        <f>'IDT-1'!E85</f>
        <v>0</v>
      </c>
      <c r="AF85" s="25"/>
      <c r="AG85">
        <f t="shared" si="5"/>
        <v>149.452883316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0.59778000000000009</v>
      </c>
      <c r="E86">
        <f>GT_NG!S86</f>
        <v>0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0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0</v>
      </c>
      <c r="AA86" s="76">
        <f>STOA!K86</f>
        <v>150.03</v>
      </c>
      <c r="AB86" s="76">
        <f>-STOA!Q86</f>
        <v>0</v>
      </c>
      <c r="AC86">
        <f t="shared" si="3"/>
        <v>1.1748966839999999</v>
      </c>
      <c r="AD86">
        <f t="shared" si="4"/>
        <v>149.452883316</v>
      </c>
      <c r="AE86">
        <f>'IDT-1'!E86</f>
        <v>0</v>
      </c>
      <c r="AF86" s="25"/>
      <c r="AG86">
        <f t="shared" si="5"/>
        <v>149.452883316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0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0.59778000000000009</v>
      </c>
      <c r="E87">
        <f>GT_NG!S87</f>
        <v>0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0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0</v>
      </c>
      <c r="AA87" s="76">
        <f>STOA!K87</f>
        <v>141.38999999999999</v>
      </c>
      <c r="AB87" s="76">
        <f>-STOA!Q87</f>
        <v>0</v>
      </c>
      <c r="AC87">
        <f t="shared" si="3"/>
        <v>1.1075046839999998</v>
      </c>
      <c r="AD87">
        <f t="shared" si="4"/>
        <v>140.880275316</v>
      </c>
      <c r="AE87">
        <f>'IDT-1'!E87</f>
        <v>0</v>
      </c>
      <c r="AF87" s="25"/>
      <c r="AG87">
        <f t="shared" si="5"/>
        <v>140.880275316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0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0.59778000000000009</v>
      </c>
      <c r="E88">
        <f>GT_NG!S88</f>
        <v>0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0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0</v>
      </c>
      <c r="AA88" s="76">
        <f>STOA!K88</f>
        <v>141.38999999999999</v>
      </c>
      <c r="AB88" s="76">
        <f>-STOA!Q88</f>
        <v>0</v>
      </c>
      <c r="AC88">
        <f t="shared" si="3"/>
        <v>1.1075046839999998</v>
      </c>
      <c r="AD88">
        <f t="shared" si="4"/>
        <v>140.880275316</v>
      </c>
      <c r="AE88">
        <f>'IDT-1'!E88</f>
        <v>0</v>
      </c>
      <c r="AF88" s="25"/>
      <c r="AG88">
        <f t="shared" si="5"/>
        <v>140.880275316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0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0.59778000000000009</v>
      </c>
      <c r="E89">
        <f>GT_NG!S89</f>
        <v>0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0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0</v>
      </c>
      <c r="AA89" s="76">
        <f>STOA!K89</f>
        <v>141.38999999999999</v>
      </c>
      <c r="AB89" s="76">
        <f>-STOA!Q89</f>
        <v>0</v>
      </c>
      <c r="AC89">
        <f t="shared" si="3"/>
        <v>1.1075046839999998</v>
      </c>
      <c r="AD89">
        <f t="shared" si="4"/>
        <v>140.880275316</v>
      </c>
      <c r="AE89">
        <f>'IDT-1'!E89</f>
        <v>0</v>
      </c>
      <c r="AF89" s="25"/>
      <c r="AG89">
        <f t="shared" si="5"/>
        <v>140.880275316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0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0.59778000000000009</v>
      </c>
      <c r="E90">
        <f>GT_NG!S90</f>
        <v>0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0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0</v>
      </c>
      <c r="AA90" s="76">
        <f>STOA!K90</f>
        <v>141.38999999999999</v>
      </c>
      <c r="AB90" s="76">
        <f>-STOA!Q90</f>
        <v>0</v>
      </c>
      <c r="AC90">
        <f t="shared" si="3"/>
        <v>1.1075046839999998</v>
      </c>
      <c r="AD90">
        <f t="shared" si="4"/>
        <v>140.880275316</v>
      </c>
      <c r="AE90">
        <f>'IDT-1'!E90</f>
        <v>0</v>
      </c>
      <c r="AF90" s="25"/>
      <c r="AG90">
        <f t="shared" si="5"/>
        <v>140.880275316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0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0.59778000000000009</v>
      </c>
      <c r="E91">
        <f>GT_NG!S91</f>
        <v>0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0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0</v>
      </c>
      <c r="AA91" s="76">
        <f>STOA!K91</f>
        <v>124.08</v>
      </c>
      <c r="AB91" s="76">
        <f>-STOA!Q91</f>
        <v>0</v>
      </c>
      <c r="AC91">
        <f t="shared" si="3"/>
        <v>0.97248668399999993</v>
      </c>
      <c r="AD91">
        <f t="shared" si="4"/>
        <v>123.705293316</v>
      </c>
      <c r="AE91">
        <f>'IDT-1'!E91</f>
        <v>0</v>
      </c>
      <c r="AF91" s="25"/>
      <c r="AG91">
        <f t="shared" si="5"/>
        <v>123.705293316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0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0.59778000000000009</v>
      </c>
      <c r="E92">
        <f>GT_NG!S92</f>
        <v>0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0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0</v>
      </c>
      <c r="AA92" s="76">
        <f>STOA!K92</f>
        <v>124.08</v>
      </c>
      <c r="AB92" s="76">
        <f>-STOA!Q92</f>
        <v>0</v>
      </c>
      <c r="AC92">
        <f t="shared" si="3"/>
        <v>0.97248668399999993</v>
      </c>
      <c r="AD92">
        <f t="shared" si="4"/>
        <v>123.705293316</v>
      </c>
      <c r="AE92">
        <f>'IDT-1'!E92</f>
        <v>0</v>
      </c>
      <c r="AF92" s="25"/>
      <c r="AG92">
        <f t="shared" si="5"/>
        <v>123.705293316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0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0.59778000000000009</v>
      </c>
      <c r="E93">
        <f>GT_NG!S93</f>
        <v>0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0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-10</v>
      </c>
      <c r="AA93" s="76">
        <f>STOA!K93</f>
        <v>124.08</v>
      </c>
      <c r="AB93" s="76">
        <f>-STOA!Q93</f>
        <v>0</v>
      </c>
      <c r="AC93">
        <f t="shared" si="3"/>
        <v>1.0510998668260432</v>
      </c>
      <c r="AD93">
        <f t="shared" si="4"/>
        <v>113.62668013317395</v>
      </c>
      <c r="AE93">
        <f>'IDT-1'!E93</f>
        <v>0</v>
      </c>
      <c r="AF93" s="25"/>
      <c r="AG93">
        <f t="shared" si="5"/>
        <v>113.62668013317395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0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0.59778000000000009</v>
      </c>
      <c r="E94">
        <f>GT_NG!S94</f>
        <v>0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0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-10</v>
      </c>
      <c r="AA94" s="76">
        <f>STOA!K94</f>
        <v>124.08</v>
      </c>
      <c r="AB94" s="76">
        <f>-STOA!Q94</f>
        <v>0</v>
      </c>
      <c r="AC94">
        <f t="shared" si="3"/>
        <v>1.0510998668260432</v>
      </c>
      <c r="AD94">
        <f t="shared" si="4"/>
        <v>113.62668013317395</v>
      </c>
      <c r="AE94">
        <f>'IDT-1'!E94</f>
        <v>0</v>
      </c>
      <c r="AF94" s="25"/>
      <c r="AG94">
        <f t="shared" si="5"/>
        <v>113.62668013317395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0.59778000000000009</v>
      </c>
      <c r="E95">
        <f>GT_NG!S95</f>
        <v>0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0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-10</v>
      </c>
      <c r="AA95" s="76">
        <f>STOA!K95</f>
        <v>124.08</v>
      </c>
      <c r="AB95" s="76">
        <f>-STOA!Q95</f>
        <v>0</v>
      </c>
      <c r="AC95">
        <f t="shared" si="3"/>
        <v>1.0510998668260432</v>
      </c>
      <c r="AD95">
        <f t="shared" si="4"/>
        <v>113.62668013317395</v>
      </c>
      <c r="AE95">
        <f>'IDT-1'!E95</f>
        <v>0</v>
      </c>
      <c r="AF95" s="25"/>
      <c r="AG95">
        <f t="shared" si="5"/>
        <v>113.62668013317395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0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0.59778000000000009</v>
      </c>
      <c r="E96">
        <f>GT_NG!S96</f>
        <v>0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0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-10</v>
      </c>
      <c r="AA96" s="76">
        <f>STOA!K96</f>
        <v>124.08</v>
      </c>
      <c r="AB96" s="76">
        <f>-STOA!Q96</f>
        <v>0</v>
      </c>
      <c r="AC96">
        <f t="shared" si="3"/>
        <v>1.0510998668260432</v>
      </c>
      <c r="AD96">
        <f t="shared" si="4"/>
        <v>113.62668013317395</v>
      </c>
      <c r="AE96">
        <f>'IDT-1'!E96</f>
        <v>0</v>
      </c>
      <c r="AF96" s="25"/>
      <c r="AG96">
        <f t="shared" si="5"/>
        <v>113.62668013317395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0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0.59778000000000009</v>
      </c>
      <c r="E97">
        <f>GT_NG!S97</f>
        <v>0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0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-15</v>
      </c>
      <c r="AA97" s="76">
        <f>STOA!K97</f>
        <v>124.08</v>
      </c>
      <c r="AB97" s="76">
        <f>-STOA!Q97</f>
        <v>0</v>
      </c>
      <c r="AC97">
        <f t="shared" si="3"/>
        <v>1.0904064582390647</v>
      </c>
      <c r="AD97">
        <f t="shared" si="4"/>
        <v>108.58737354176094</v>
      </c>
      <c r="AE97">
        <f>'IDT-1'!E97</f>
        <v>0</v>
      </c>
      <c r="AF97" s="25"/>
      <c r="AG97">
        <f t="shared" si="5"/>
        <v>108.58737354176094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0.59778000000000009</v>
      </c>
      <c r="E98">
        <f>GT_NG!S98</f>
        <v>0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0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-15</v>
      </c>
      <c r="AA98" s="76">
        <f>STOA!K98</f>
        <v>124.08</v>
      </c>
      <c r="AB98" s="76">
        <f>-STOA!Q98</f>
        <v>0</v>
      </c>
      <c r="AC98">
        <f t="shared" si="3"/>
        <v>1.0904064582390647</v>
      </c>
      <c r="AD98">
        <f t="shared" si="4"/>
        <v>108.58737354176094</v>
      </c>
      <c r="AE98">
        <f>'IDT-1'!E98</f>
        <v>0</v>
      </c>
      <c r="AF98" s="25"/>
      <c r="AG98">
        <f t="shared" si="5"/>
        <v>108.58737354176094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-0.1105</v>
      </c>
      <c r="AA99" s="76">
        <f t="shared" si="6"/>
        <v>3.5820724999999984</v>
      </c>
      <c r="AB99" s="76">
        <f t="shared" si="6"/>
        <v>0</v>
      </c>
      <c r="AC99">
        <f t="shared" si="6"/>
        <v>2.8920745586227786E-2</v>
      </c>
      <c r="AD99">
        <f t="shared" si="6"/>
        <v>3.4569984744137723</v>
      </c>
      <c r="AE99">
        <f t="shared" si="6"/>
        <v>0</v>
      </c>
      <c r="AG99">
        <f t="shared" si="6"/>
        <v>3.4569984744137723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45637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0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17.310000000000002</v>
      </c>
      <c r="AB3" s="76">
        <f>-STOA!R3</f>
        <v>0</v>
      </c>
      <c r="AC3">
        <f>SUMIF(B3:AB3,"&gt;0")*$AC$2-SUMIF(B3:AB3,"&lt;0")*($AC$2/(1-$AC$2))+SUMIF(AI3:AR3,"&gt;0")*$AC$2-SUMIF(AI3:AR3,"&lt;0")*($AC$2/(1-$AC$2))</f>
        <v>0.15373799999999999</v>
      </c>
      <c r="AD3">
        <f>SUM(B3:AB3,AI3:AV3)-AC3</f>
        <v>19.556262</v>
      </c>
      <c r="AE3">
        <f>'IDT-1'!D3</f>
        <v>0</v>
      </c>
      <c r="AF3" s="25"/>
      <c r="AG3">
        <f>SUM(AD3:AF3)</f>
        <v>19.556262</v>
      </c>
      <c r="AI3" s="35">
        <f>PXIL!L3</f>
        <v>0</v>
      </c>
      <c r="AJ3" s="35">
        <f>PXIL!R3</f>
        <v>0</v>
      </c>
      <c r="AK3" s="35">
        <f>RTM_IEX!L3</f>
        <v>2.4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0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17.310000000000002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0.15077399999999999</v>
      </c>
      <c r="AD4">
        <f t="shared" ref="AD4:AD67" si="1">SUM(B4:AB4,AI4:AV4)-AC4</f>
        <v>19.179226000000003</v>
      </c>
      <c r="AE4">
        <f>'IDT-1'!D4</f>
        <v>0</v>
      </c>
      <c r="AF4" s="25"/>
      <c r="AG4">
        <f t="shared" ref="AG4:AG67" si="2">SUM(AD4:AF4)</f>
        <v>19.179226000000003</v>
      </c>
      <c r="AI4" s="35">
        <f>PXIL!L4</f>
        <v>0</v>
      </c>
      <c r="AJ4" s="35">
        <f>PXIL!R4</f>
        <v>0</v>
      </c>
      <c r="AK4" s="35">
        <f>RTM_IEX!L4</f>
        <v>2.02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0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17.310000000000002</v>
      </c>
      <c r="AB5" s="76">
        <f>-STOA!R5</f>
        <v>0</v>
      </c>
      <c r="AC5">
        <f t="shared" si="0"/>
        <v>0.14929200000000001</v>
      </c>
      <c r="AD5">
        <f t="shared" si="1"/>
        <v>18.990708000000001</v>
      </c>
      <c r="AE5">
        <f>'IDT-1'!D5</f>
        <v>0</v>
      </c>
      <c r="AF5" s="25"/>
      <c r="AG5">
        <f t="shared" si="2"/>
        <v>18.990708000000001</v>
      </c>
      <c r="AI5" s="35">
        <f>PXIL!L5</f>
        <v>0</v>
      </c>
      <c r="AJ5" s="35">
        <f>PXIL!R5</f>
        <v>0</v>
      </c>
      <c r="AK5" s="35">
        <f>RTM_IEX!L5</f>
        <v>1.83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0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17.310000000000002</v>
      </c>
      <c r="AB6" s="76">
        <f>-STOA!R6</f>
        <v>0</v>
      </c>
      <c r="AC6">
        <f t="shared" si="0"/>
        <v>0.14851200000000001</v>
      </c>
      <c r="AD6">
        <f t="shared" si="1"/>
        <v>18.891488000000003</v>
      </c>
      <c r="AE6">
        <f>'IDT-1'!D6</f>
        <v>0</v>
      </c>
      <c r="AF6" s="25"/>
      <c r="AG6">
        <f t="shared" si="2"/>
        <v>18.891488000000003</v>
      </c>
      <c r="AI6" s="35">
        <f>PXIL!L6</f>
        <v>0</v>
      </c>
      <c r="AJ6" s="35">
        <f>PXIL!R6</f>
        <v>0</v>
      </c>
      <c r="AK6" s="35">
        <f>RTM_IEX!L6</f>
        <v>1.73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0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17.310000000000002</v>
      </c>
      <c r="AB7" s="76">
        <f>-STOA!R7</f>
        <v>0</v>
      </c>
      <c r="AC7">
        <f t="shared" si="0"/>
        <v>0.147732</v>
      </c>
      <c r="AD7">
        <f t="shared" si="1"/>
        <v>18.792268</v>
      </c>
      <c r="AE7">
        <f>'IDT-1'!D7</f>
        <v>0</v>
      </c>
      <c r="AF7" s="25"/>
      <c r="AG7">
        <f t="shared" si="2"/>
        <v>18.792268</v>
      </c>
      <c r="AI7" s="35">
        <f>PXIL!L7</f>
        <v>0</v>
      </c>
      <c r="AJ7" s="35">
        <f>PXIL!R7</f>
        <v>0</v>
      </c>
      <c r="AK7" s="35">
        <f>RTM_IEX!L7</f>
        <v>1.63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0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17.310000000000002</v>
      </c>
      <c r="AB8" s="76">
        <f>-STOA!R8</f>
        <v>0</v>
      </c>
      <c r="AC8">
        <f t="shared" si="0"/>
        <v>0.14702999999999999</v>
      </c>
      <c r="AD8">
        <f t="shared" si="1"/>
        <v>18.702970000000001</v>
      </c>
      <c r="AE8">
        <f>'IDT-1'!D8</f>
        <v>0</v>
      </c>
      <c r="AF8" s="25"/>
      <c r="AG8">
        <f t="shared" si="2"/>
        <v>18.702970000000001</v>
      </c>
      <c r="AI8" s="35">
        <f>PXIL!L8</f>
        <v>0</v>
      </c>
      <c r="AJ8" s="35">
        <f>PXIL!R8</f>
        <v>0</v>
      </c>
      <c r="AK8" s="35">
        <f>RTM_IEX!L8</f>
        <v>1.54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0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17.310000000000002</v>
      </c>
      <c r="AB9" s="76">
        <f>-STOA!R9</f>
        <v>0</v>
      </c>
      <c r="AC9">
        <f t="shared" si="0"/>
        <v>0.14624999999999999</v>
      </c>
      <c r="AD9">
        <f t="shared" si="1"/>
        <v>18.603750000000005</v>
      </c>
      <c r="AE9">
        <f>'IDT-1'!D9</f>
        <v>0</v>
      </c>
      <c r="AF9" s="25"/>
      <c r="AG9">
        <f t="shared" si="2"/>
        <v>18.603750000000005</v>
      </c>
      <c r="AI9" s="35">
        <f>PXIL!L9</f>
        <v>0</v>
      </c>
      <c r="AJ9" s="35">
        <f>PXIL!R9</f>
        <v>0</v>
      </c>
      <c r="AK9" s="35">
        <f>RTM_IEX!L9</f>
        <v>1.44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0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17.310000000000002</v>
      </c>
      <c r="AB10" s="76">
        <f>-STOA!R10</f>
        <v>0</v>
      </c>
      <c r="AC10">
        <f t="shared" si="0"/>
        <v>0.14554800000000001</v>
      </c>
      <c r="AD10">
        <f t="shared" si="1"/>
        <v>18.514452000000002</v>
      </c>
      <c r="AE10">
        <f>'IDT-1'!D10</f>
        <v>0</v>
      </c>
      <c r="AF10" s="25"/>
      <c r="AG10">
        <f t="shared" si="2"/>
        <v>18.514452000000002</v>
      </c>
      <c r="AI10" s="35">
        <f>PXIL!L10</f>
        <v>0</v>
      </c>
      <c r="AJ10" s="35">
        <f>PXIL!R10</f>
        <v>0</v>
      </c>
      <c r="AK10" s="35">
        <f>RTM_IEX!L10</f>
        <v>1.35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0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17.310000000000002</v>
      </c>
      <c r="AB11" s="76">
        <f>-STOA!R11</f>
        <v>0</v>
      </c>
      <c r="AC11">
        <f t="shared" si="0"/>
        <v>0.143988</v>
      </c>
      <c r="AD11">
        <f t="shared" si="1"/>
        <v>18.316012000000001</v>
      </c>
      <c r="AE11">
        <f>'IDT-1'!D11</f>
        <v>0</v>
      </c>
      <c r="AF11" s="25"/>
      <c r="AG11">
        <f t="shared" si="2"/>
        <v>18.316012000000001</v>
      </c>
      <c r="AI11" s="35">
        <f>PXIL!L11</f>
        <v>0</v>
      </c>
      <c r="AJ11" s="35">
        <f>PXIL!R11</f>
        <v>0</v>
      </c>
      <c r="AK11" s="35">
        <f>RTM_IEX!L11</f>
        <v>1.1499999999999999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0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17.310000000000002</v>
      </c>
      <c r="AB12" s="76">
        <f>-STOA!R12</f>
        <v>0</v>
      </c>
      <c r="AC12">
        <f t="shared" si="0"/>
        <v>0.143286</v>
      </c>
      <c r="AD12">
        <f t="shared" si="1"/>
        <v>18.226714000000001</v>
      </c>
      <c r="AE12">
        <f>'IDT-1'!D12</f>
        <v>0</v>
      </c>
      <c r="AF12" s="25"/>
      <c r="AG12">
        <f t="shared" si="2"/>
        <v>18.226714000000001</v>
      </c>
      <c r="AI12" s="35">
        <f>PXIL!L12</f>
        <v>0</v>
      </c>
      <c r="AJ12" s="35">
        <f>PXIL!R12</f>
        <v>0</v>
      </c>
      <c r="AK12" s="35">
        <f>RTM_IEX!L12</f>
        <v>1.06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0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17.310000000000002</v>
      </c>
      <c r="AB13" s="76">
        <f>-STOA!R13</f>
        <v>0</v>
      </c>
      <c r="AC13">
        <f t="shared" si="0"/>
        <v>0.14250599999999999</v>
      </c>
      <c r="AD13">
        <f t="shared" si="1"/>
        <v>18.127494000000002</v>
      </c>
      <c r="AE13">
        <f>'IDT-1'!D13</f>
        <v>0</v>
      </c>
      <c r="AF13" s="25"/>
      <c r="AG13">
        <f t="shared" si="2"/>
        <v>18.127494000000002</v>
      </c>
      <c r="AI13" s="35">
        <f>PXIL!L13</f>
        <v>0</v>
      </c>
      <c r="AJ13" s="35">
        <f>PXIL!R13</f>
        <v>0</v>
      </c>
      <c r="AK13" s="35">
        <f>RTM_IEX!L13</f>
        <v>0.96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0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17.310000000000002</v>
      </c>
      <c r="AB14" s="76">
        <f>-STOA!R14</f>
        <v>0</v>
      </c>
      <c r="AC14">
        <f t="shared" si="0"/>
        <v>0.14102400000000001</v>
      </c>
      <c r="AD14">
        <f t="shared" si="1"/>
        <v>17.938976</v>
      </c>
      <c r="AE14">
        <f>'IDT-1'!D14</f>
        <v>0</v>
      </c>
      <c r="AF14" s="25"/>
      <c r="AG14">
        <f t="shared" si="2"/>
        <v>17.938976</v>
      </c>
      <c r="AI14" s="35">
        <f>PXIL!L14</f>
        <v>0</v>
      </c>
      <c r="AJ14" s="35">
        <f>PXIL!R14</f>
        <v>0</v>
      </c>
      <c r="AK14" s="35">
        <f>RTM_IEX!L14</f>
        <v>0.77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0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17.310000000000002</v>
      </c>
      <c r="AB15" s="76">
        <f>-STOA!R15</f>
        <v>0</v>
      </c>
      <c r="AC15">
        <f t="shared" si="0"/>
        <v>0.14024400000000001</v>
      </c>
      <c r="AD15">
        <f t="shared" si="1"/>
        <v>17.839756000000005</v>
      </c>
      <c r="AE15">
        <f>'IDT-1'!D15</f>
        <v>0</v>
      </c>
      <c r="AF15" s="25"/>
      <c r="AG15">
        <f t="shared" si="2"/>
        <v>17.839756000000005</v>
      </c>
      <c r="AI15" s="35">
        <f>PXIL!L15</f>
        <v>0</v>
      </c>
      <c r="AJ15" s="35">
        <f>PXIL!R15</f>
        <v>0</v>
      </c>
      <c r="AK15" s="35">
        <f>RTM_IEX!L15</f>
        <v>0.67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0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17.310000000000002</v>
      </c>
      <c r="AB16" s="76">
        <f>-STOA!R16</f>
        <v>0</v>
      </c>
      <c r="AC16">
        <f t="shared" si="0"/>
        <v>0.139542</v>
      </c>
      <c r="AD16">
        <f t="shared" si="1"/>
        <v>17.750458000000002</v>
      </c>
      <c r="AE16">
        <f>'IDT-1'!D16</f>
        <v>0</v>
      </c>
      <c r="AF16" s="25"/>
      <c r="AG16">
        <f t="shared" si="2"/>
        <v>17.750458000000002</v>
      </c>
      <c r="AI16" s="35">
        <f>PXIL!L16</f>
        <v>0</v>
      </c>
      <c r="AJ16" s="35">
        <f>PXIL!R16</f>
        <v>0</v>
      </c>
      <c r="AK16" s="35">
        <f>RTM_IEX!L16</f>
        <v>0.57999999999999996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0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17.310000000000002</v>
      </c>
      <c r="AB17" s="76">
        <f>-STOA!R17</f>
        <v>0</v>
      </c>
      <c r="AC17">
        <f t="shared" si="0"/>
        <v>0.138762</v>
      </c>
      <c r="AD17">
        <f t="shared" si="1"/>
        <v>17.651238000000003</v>
      </c>
      <c r="AE17">
        <f>'IDT-1'!D17</f>
        <v>0</v>
      </c>
      <c r="AF17" s="25"/>
      <c r="AG17">
        <f t="shared" si="2"/>
        <v>17.651238000000003</v>
      </c>
      <c r="AI17" s="35">
        <f>PXIL!L17</f>
        <v>0</v>
      </c>
      <c r="AJ17" s="35">
        <f>PXIL!R17</f>
        <v>0</v>
      </c>
      <c r="AK17" s="35">
        <f>RTM_IEX!L17</f>
        <v>0.48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0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17.310000000000002</v>
      </c>
      <c r="AB18" s="76">
        <f>-STOA!R18</f>
        <v>0</v>
      </c>
      <c r="AC18">
        <f t="shared" si="0"/>
        <v>0.14250599999999999</v>
      </c>
      <c r="AD18">
        <f t="shared" si="1"/>
        <v>18.127494000000002</v>
      </c>
      <c r="AE18">
        <f>'IDT-1'!D18</f>
        <v>0</v>
      </c>
      <c r="AF18" s="25"/>
      <c r="AG18">
        <f t="shared" si="2"/>
        <v>18.127494000000002</v>
      </c>
      <c r="AI18" s="35">
        <f>PXIL!L18</f>
        <v>0</v>
      </c>
      <c r="AJ18" s="35">
        <f>PXIL!R18</f>
        <v>0</v>
      </c>
      <c r="AK18" s="35">
        <f>RTM_IEX!L18</f>
        <v>0.96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0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17.310000000000002</v>
      </c>
      <c r="AB19" s="76">
        <f>-STOA!R19</f>
        <v>0</v>
      </c>
      <c r="AC19">
        <f t="shared" si="0"/>
        <v>0.14702999999999999</v>
      </c>
      <c r="AD19">
        <f t="shared" si="1"/>
        <v>18.702970000000001</v>
      </c>
      <c r="AE19">
        <f>'IDT-1'!D19</f>
        <v>0</v>
      </c>
      <c r="AF19" s="25"/>
      <c r="AG19">
        <f t="shared" si="2"/>
        <v>18.702970000000001</v>
      </c>
      <c r="AI19" s="35">
        <f>PXIL!L19</f>
        <v>0</v>
      </c>
      <c r="AJ19" s="35">
        <f>PXIL!R19</f>
        <v>0</v>
      </c>
      <c r="AK19" s="35">
        <f>RTM_IEX!L19</f>
        <v>1.54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0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17.310000000000002</v>
      </c>
      <c r="AB20" s="76">
        <f>-STOA!R20</f>
        <v>0</v>
      </c>
      <c r="AC20">
        <f t="shared" si="0"/>
        <v>0.15756000000000001</v>
      </c>
      <c r="AD20">
        <f t="shared" si="1"/>
        <v>20.042440000000003</v>
      </c>
      <c r="AE20">
        <f>'IDT-1'!D20</f>
        <v>0</v>
      </c>
      <c r="AF20" s="25"/>
      <c r="AG20">
        <f t="shared" si="2"/>
        <v>20.042440000000003</v>
      </c>
      <c r="AI20" s="35">
        <f>PXIL!L20</f>
        <v>0</v>
      </c>
      <c r="AJ20" s="35">
        <f>PXIL!R20</f>
        <v>0</v>
      </c>
      <c r="AK20" s="35">
        <f>RTM_IEX!L20</f>
        <v>2.89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0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17.310000000000002</v>
      </c>
      <c r="AB21" s="76">
        <f>-STOA!R21</f>
        <v>0</v>
      </c>
      <c r="AC21">
        <f t="shared" si="0"/>
        <v>0.17401800000000001</v>
      </c>
      <c r="AD21">
        <f t="shared" si="1"/>
        <v>22.135982000000002</v>
      </c>
      <c r="AE21">
        <f>'IDT-1'!D21</f>
        <v>0</v>
      </c>
      <c r="AF21" s="25"/>
      <c r="AG21">
        <f t="shared" si="2"/>
        <v>22.135982000000002</v>
      </c>
      <c r="AI21" s="35">
        <f>PXIL!L21</f>
        <v>0</v>
      </c>
      <c r="AJ21" s="35">
        <f>PXIL!R21</f>
        <v>0</v>
      </c>
      <c r="AK21" s="35">
        <f>RTM_IEX!L21</f>
        <v>5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0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17.310000000000002</v>
      </c>
      <c r="AB22" s="76">
        <f>-STOA!R22</f>
        <v>0</v>
      </c>
      <c r="AC22">
        <f t="shared" si="0"/>
        <v>0.190554</v>
      </c>
      <c r="AD22">
        <f t="shared" si="1"/>
        <v>24.239446000000004</v>
      </c>
      <c r="AE22">
        <f>'IDT-1'!D22</f>
        <v>0</v>
      </c>
      <c r="AF22" s="25"/>
      <c r="AG22">
        <f t="shared" si="2"/>
        <v>24.239446000000004</v>
      </c>
      <c r="AI22" s="35">
        <f>PXIL!L22</f>
        <v>0</v>
      </c>
      <c r="AJ22" s="35">
        <f>PXIL!R22</f>
        <v>0</v>
      </c>
      <c r="AK22" s="35">
        <f>RTM_IEX!L22</f>
        <v>7.12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0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21.16</v>
      </c>
      <c r="AB23" s="76">
        <f>-STOA!R23</f>
        <v>0</v>
      </c>
      <c r="AC23">
        <f t="shared" si="0"/>
        <v>0.21005399999999999</v>
      </c>
      <c r="AD23">
        <f t="shared" si="1"/>
        <v>26.719946</v>
      </c>
      <c r="AE23">
        <f>'IDT-1'!D23</f>
        <v>0</v>
      </c>
      <c r="AF23" s="25"/>
      <c r="AG23">
        <f t="shared" si="2"/>
        <v>26.719946</v>
      </c>
      <c r="AI23" s="35">
        <f>PXIL!L23</f>
        <v>0</v>
      </c>
      <c r="AJ23" s="35">
        <f>PXIL!R23</f>
        <v>0</v>
      </c>
      <c r="AK23" s="35">
        <f>RTM_IEX!L23</f>
        <v>5.77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0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21.16</v>
      </c>
      <c r="AB24" s="76">
        <f>-STOA!R24</f>
        <v>0</v>
      </c>
      <c r="AC24">
        <f t="shared" si="0"/>
        <v>0.22128599999999998</v>
      </c>
      <c r="AD24">
        <f t="shared" si="1"/>
        <v>28.148714000000002</v>
      </c>
      <c r="AE24">
        <f>'IDT-1'!D24</f>
        <v>0</v>
      </c>
      <c r="AF24" s="25"/>
      <c r="AG24">
        <f t="shared" si="2"/>
        <v>28.148714000000002</v>
      </c>
      <c r="AI24" s="35">
        <f>PXIL!L24</f>
        <v>0</v>
      </c>
      <c r="AJ24" s="35">
        <f>PXIL!R24</f>
        <v>0</v>
      </c>
      <c r="AK24" s="35">
        <f>RTM_IEX!L24</f>
        <v>7.21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0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30.79</v>
      </c>
      <c r="AB25" s="76">
        <f>-STOA!R25</f>
        <v>0</v>
      </c>
      <c r="AC25">
        <f t="shared" si="0"/>
        <v>0.24016199999999999</v>
      </c>
      <c r="AD25">
        <f t="shared" si="1"/>
        <v>30.549837999999998</v>
      </c>
      <c r="AE25">
        <f>'IDT-1'!D25</f>
        <v>0</v>
      </c>
      <c r="AF25" s="25"/>
      <c r="AG25">
        <f t="shared" si="2"/>
        <v>30.549837999999998</v>
      </c>
      <c r="AI25" s="35">
        <f>PXIL!L25</f>
        <v>0</v>
      </c>
      <c r="AJ25" s="35">
        <f>PXIL!R25</f>
        <v>0</v>
      </c>
      <c r="AK25" s="35">
        <f>RTM_IEX!L25</f>
        <v>0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0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30.79</v>
      </c>
      <c r="AB26" s="76">
        <f>-STOA!R26</f>
        <v>0</v>
      </c>
      <c r="AC26">
        <f t="shared" si="0"/>
        <v>0.24764999999999998</v>
      </c>
      <c r="AD26">
        <f t="shared" si="1"/>
        <v>31.50235</v>
      </c>
      <c r="AE26">
        <f>'IDT-1'!D26</f>
        <v>0</v>
      </c>
      <c r="AF26" s="25"/>
      <c r="AG26">
        <f t="shared" si="2"/>
        <v>31.50235</v>
      </c>
      <c r="AI26" s="35">
        <f>PXIL!L26</f>
        <v>0</v>
      </c>
      <c r="AJ26" s="35">
        <f>PXIL!R26</f>
        <v>0</v>
      </c>
      <c r="AK26" s="35">
        <f>RTM_IEX!L26</f>
        <v>0.96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0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30.79</v>
      </c>
      <c r="AB27" s="76">
        <f>-STOA!R27</f>
        <v>0</v>
      </c>
      <c r="AC27">
        <f t="shared" si="0"/>
        <v>0.26044200000000001</v>
      </c>
      <c r="AD27">
        <f t="shared" si="1"/>
        <v>33.129558000000003</v>
      </c>
      <c r="AE27">
        <f>'IDT-1'!D27</f>
        <v>0</v>
      </c>
      <c r="AF27" s="25"/>
      <c r="AG27">
        <f t="shared" si="2"/>
        <v>33.129558000000003</v>
      </c>
      <c r="AI27" s="35">
        <f>PXIL!L27</f>
        <v>0</v>
      </c>
      <c r="AJ27" s="35">
        <f>PXIL!R27</f>
        <v>0</v>
      </c>
      <c r="AK27" s="35">
        <f>RTM_IEX!L27</f>
        <v>2.6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0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30.79</v>
      </c>
      <c r="AB28" s="76">
        <f>-STOA!R28</f>
        <v>0</v>
      </c>
      <c r="AC28">
        <f t="shared" si="0"/>
        <v>0.27994199999999997</v>
      </c>
      <c r="AD28">
        <f t="shared" si="1"/>
        <v>35.610058000000002</v>
      </c>
      <c r="AE28">
        <f>'IDT-1'!D28</f>
        <v>0</v>
      </c>
      <c r="AF28" s="25"/>
      <c r="AG28">
        <f t="shared" si="2"/>
        <v>35.610058000000002</v>
      </c>
      <c r="AI28" s="35">
        <f>PXIL!L28</f>
        <v>0</v>
      </c>
      <c r="AJ28" s="35">
        <f>PXIL!R28</f>
        <v>0</v>
      </c>
      <c r="AK28" s="35">
        <f>RTM_IEX!L28</f>
        <v>5.0999999999999996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0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30.79</v>
      </c>
      <c r="AB29" s="76">
        <f>-STOA!R29</f>
        <v>0</v>
      </c>
      <c r="AC29">
        <f t="shared" si="0"/>
        <v>0.29117399999999999</v>
      </c>
      <c r="AD29">
        <f t="shared" si="1"/>
        <v>37.038826</v>
      </c>
      <c r="AE29">
        <f>'IDT-1'!D29</f>
        <v>0</v>
      </c>
      <c r="AF29" s="25"/>
      <c r="AG29">
        <f t="shared" si="2"/>
        <v>37.038826</v>
      </c>
      <c r="AI29" s="35">
        <f>PXIL!L29</f>
        <v>0</v>
      </c>
      <c r="AJ29" s="35">
        <f>PXIL!R29</f>
        <v>0</v>
      </c>
      <c r="AK29" s="35">
        <f>RTM_IEX!L29</f>
        <v>6.54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0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30.79</v>
      </c>
      <c r="AB30" s="76">
        <f>-STOA!R30</f>
        <v>0</v>
      </c>
      <c r="AC30">
        <f t="shared" si="0"/>
        <v>0.29866199999999998</v>
      </c>
      <c r="AD30">
        <f t="shared" si="1"/>
        <v>37.991337999999999</v>
      </c>
      <c r="AE30">
        <f>'IDT-1'!D30</f>
        <v>0</v>
      </c>
      <c r="AF30" s="25"/>
      <c r="AG30">
        <f t="shared" si="2"/>
        <v>37.991337999999999</v>
      </c>
      <c r="AI30" s="35">
        <f>PXIL!L30</f>
        <v>0</v>
      </c>
      <c r="AJ30" s="35">
        <f>PXIL!R30</f>
        <v>0</v>
      </c>
      <c r="AK30" s="35">
        <f>RTM_IEX!L30</f>
        <v>7.5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0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30.79</v>
      </c>
      <c r="AB31" s="76">
        <f>-STOA!R31</f>
        <v>0</v>
      </c>
      <c r="AC31">
        <f t="shared" si="0"/>
        <v>0.30919199999999997</v>
      </c>
      <c r="AD31">
        <f t="shared" si="1"/>
        <v>39.330807999999998</v>
      </c>
      <c r="AE31">
        <f>'IDT-1'!D31</f>
        <v>0</v>
      </c>
      <c r="AF31" s="25"/>
      <c r="AG31">
        <f t="shared" si="2"/>
        <v>39.330807999999998</v>
      </c>
      <c r="AI31" s="35">
        <f>PXIL!L31</f>
        <v>0</v>
      </c>
      <c r="AJ31" s="35">
        <f>PXIL!R31</f>
        <v>0</v>
      </c>
      <c r="AK31" s="35">
        <f>RTM_IEX!L31</f>
        <v>8.85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0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30.79</v>
      </c>
      <c r="AB32" s="76">
        <f>-STOA!R32</f>
        <v>0</v>
      </c>
      <c r="AC32">
        <f t="shared" si="0"/>
        <v>0.30841199999999996</v>
      </c>
      <c r="AD32">
        <f t="shared" si="1"/>
        <v>39.231588000000002</v>
      </c>
      <c r="AE32">
        <f>'IDT-1'!D32</f>
        <v>0</v>
      </c>
      <c r="AF32" s="25"/>
      <c r="AG32">
        <f t="shared" si="2"/>
        <v>39.231588000000002</v>
      </c>
      <c r="AI32" s="35">
        <f>PXIL!L32</f>
        <v>0</v>
      </c>
      <c r="AJ32" s="35">
        <f>PXIL!R32</f>
        <v>0</v>
      </c>
      <c r="AK32" s="35">
        <f>RTM_IEX!L32</f>
        <v>8.75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0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30.79</v>
      </c>
      <c r="AB33" s="76">
        <f>-STOA!R33</f>
        <v>0</v>
      </c>
      <c r="AC33">
        <f t="shared" si="0"/>
        <v>0.30692999999999998</v>
      </c>
      <c r="AD33">
        <f t="shared" si="1"/>
        <v>39.04307</v>
      </c>
      <c r="AE33">
        <f>'IDT-1'!D33</f>
        <v>0</v>
      </c>
      <c r="AF33" s="25"/>
      <c r="AG33">
        <f t="shared" si="2"/>
        <v>39.04307</v>
      </c>
      <c r="AI33" s="35">
        <f>PXIL!L33</f>
        <v>0</v>
      </c>
      <c r="AJ33" s="35">
        <f>PXIL!R33</f>
        <v>0</v>
      </c>
      <c r="AK33" s="35">
        <f>RTM_IEX!L33</f>
        <v>8.56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0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30.79</v>
      </c>
      <c r="AB34" s="76">
        <f>-STOA!R34</f>
        <v>0</v>
      </c>
      <c r="AC34">
        <f t="shared" si="0"/>
        <v>0.30614999999999998</v>
      </c>
      <c r="AD34">
        <f t="shared" si="1"/>
        <v>38.943849999999998</v>
      </c>
      <c r="AE34">
        <f>'IDT-1'!D34</f>
        <v>0</v>
      </c>
      <c r="AF34" s="25"/>
      <c r="AG34">
        <f t="shared" si="2"/>
        <v>38.943849999999998</v>
      </c>
      <c r="AI34" s="35">
        <f>PXIL!L34</f>
        <v>0</v>
      </c>
      <c r="AJ34" s="35">
        <f>PXIL!R34</f>
        <v>0</v>
      </c>
      <c r="AK34" s="35">
        <f>RTM_IEX!L34</f>
        <v>8.4600000000000009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0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30.79</v>
      </c>
      <c r="AB35" s="76">
        <f>-STOA!R35</f>
        <v>0</v>
      </c>
      <c r="AC35">
        <f t="shared" si="0"/>
        <v>0.29796</v>
      </c>
      <c r="AD35">
        <f t="shared" si="1"/>
        <v>37.90204</v>
      </c>
      <c r="AE35">
        <f>'IDT-1'!D35</f>
        <v>0</v>
      </c>
      <c r="AF35" s="25"/>
      <c r="AG35">
        <f t="shared" si="2"/>
        <v>37.90204</v>
      </c>
      <c r="AI35" s="35">
        <f>PXIL!L35</f>
        <v>0</v>
      </c>
      <c r="AJ35" s="35">
        <f>PXIL!R35</f>
        <v>0</v>
      </c>
      <c r="AK35" s="35">
        <f>RTM_IEX!L35</f>
        <v>7.41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0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30.79</v>
      </c>
      <c r="AB36" s="76">
        <f>-STOA!R36</f>
        <v>0</v>
      </c>
      <c r="AC36">
        <f t="shared" si="0"/>
        <v>0.29039399999999999</v>
      </c>
      <c r="AD36">
        <f t="shared" si="1"/>
        <v>36.939605999999998</v>
      </c>
      <c r="AE36">
        <f>'IDT-1'!D36</f>
        <v>0</v>
      </c>
      <c r="AF36" s="25"/>
      <c r="AG36">
        <f t="shared" si="2"/>
        <v>36.939605999999998</v>
      </c>
      <c r="AI36" s="35">
        <f>PXIL!L36</f>
        <v>0</v>
      </c>
      <c r="AJ36" s="35">
        <f>PXIL!R36</f>
        <v>0</v>
      </c>
      <c r="AK36" s="35">
        <f>RTM_IEX!L36</f>
        <v>6.44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0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21.16</v>
      </c>
      <c r="AB37" s="76">
        <f>-STOA!R37</f>
        <v>0</v>
      </c>
      <c r="AC37">
        <f t="shared" si="0"/>
        <v>0.28509000000000001</v>
      </c>
      <c r="AD37">
        <f t="shared" si="1"/>
        <v>36.26491</v>
      </c>
      <c r="AE37">
        <f>'IDT-1'!D37</f>
        <v>0</v>
      </c>
      <c r="AF37" s="25"/>
      <c r="AG37">
        <f t="shared" si="2"/>
        <v>36.26491</v>
      </c>
      <c r="AI37" s="35">
        <f>PXIL!L37</f>
        <v>0</v>
      </c>
      <c r="AJ37" s="35">
        <f>PXIL!R37</f>
        <v>0</v>
      </c>
      <c r="AK37" s="35">
        <f>RTM_IEX!L37</f>
        <v>15.39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0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21.16</v>
      </c>
      <c r="AB38" s="76">
        <f>-STOA!R38</f>
        <v>0</v>
      </c>
      <c r="AC38">
        <f t="shared" si="0"/>
        <v>0.27760200000000002</v>
      </c>
      <c r="AD38">
        <f t="shared" si="1"/>
        <v>35.312398000000002</v>
      </c>
      <c r="AE38">
        <f>'IDT-1'!D38</f>
        <v>0</v>
      </c>
      <c r="AF38" s="25"/>
      <c r="AG38">
        <f t="shared" si="2"/>
        <v>35.312398000000002</v>
      </c>
      <c r="AI38" s="35">
        <f>PXIL!L38</f>
        <v>0</v>
      </c>
      <c r="AJ38" s="35">
        <f>PXIL!R38</f>
        <v>0</v>
      </c>
      <c r="AK38" s="35">
        <f>RTM_IEX!L38</f>
        <v>14.43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0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25.009999999999998</v>
      </c>
      <c r="AB39" s="76">
        <f>-STOA!R39</f>
        <v>0</v>
      </c>
      <c r="AC39">
        <f t="shared" si="0"/>
        <v>0.27760199999999996</v>
      </c>
      <c r="AD39">
        <f t="shared" si="1"/>
        <v>35.312397999999995</v>
      </c>
      <c r="AE39">
        <f>'IDT-1'!D39</f>
        <v>0</v>
      </c>
      <c r="AF39" s="25"/>
      <c r="AG39">
        <f t="shared" si="2"/>
        <v>35.312397999999995</v>
      </c>
      <c r="AI39" s="35">
        <f>PXIL!L39</f>
        <v>0</v>
      </c>
      <c r="AJ39" s="35">
        <f>PXIL!R39</f>
        <v>0</v>
      </c>
      <c r="AK39" s="35">
        <f>RTM_IEX!L39</f>
        <v>10.58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0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25.009999999999998</v>
      </c>
      <c r="AB40" s="76">
        <f>-STOA!R40</f>
        <v>0</v>
      </c>
      <c r="AC40">
        <f t="shared" si="0"/>
        <v>0.27011399999999997</v>
      </c>
      <c r="AD40">
        <f t="shared" si="1"/>
        <v>34.359885999999996</v>
      </c>
      <c r="AE40">
        <f>'IDT-1'!D40</f>
        <v>0</v>
      </c>
      <c r="AF40" s="25"/>
      <c r="AG40">
        <f t="shared" si="2"/>
        <v>34.359885999999996</v>
      </c>
      <c r="AI40" s="35">
        <f>PXIL!L40</f>
        <v>0</v>
      </c>
      <c r="AJ40" s="35">
        <f>PXIL!R40</f>
        <v>0</v>
      </c>
      <c r="AK40" s="35">
        <f>RTM_IEX!L40</f>
        <v>9.6199999999999992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0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25.009999999999998</v>
      </c>
      <c r="AB41" s="76">
        <f>-STOA!R41</f>
        <v>0</v>
      </c>
      <c r="AC41">
        <f t="shared" si="0"/>
        <v>0.27011399999999997</v>
      </c>
      <c r="AD41">
        <f t="shared" si="1"/>
        <v>34.359885999999996</v>
      </c>
      <c r="AE41">
        <f>'IDT-1'!D41</f>
        <v>0</v>
      </c>
      <c r="AF41" s="25"/>
      <c r="AG41">
        <f t="shared" si="2"/>
        <v>34.359885999999996</v>
      </c>
      <c r="AI41" s="35">
        <f>PXIL!L41</f>
        <v>0</v>
      </c>
      <c r="AJ41" s="35">
        <f>PXIL!R41</f>
        <v>0</v>
      </c>
      <c r="AK41" s="35">
        <f>RTM_IEX!L41</f>
        <v>9.6199999999999992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0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25.009999999999998</v>
      </c>
      <c r="AB42" s="76">
        <f>-STOA!R42</f>
        <v>0</v>
      </c>
      <c r="AC42">
        <f t="shared" si="0"/>
        <v>0.26480999999999999</v>
      </c>
      <c r="AD42">
        <f t="shared" si="1"/>
        <v>33.685189999999999</v>
      </c>
      <c r="AE42">
        <f>'IDT-1'!D42</f>
        <v>0</v>
      </c>
      <c r="AF42" s="25"/>
      <c r="AG42">
        <f t="shared" si="2"/>
        <v>33.685189999999999</v>
      </c>
      <c r="AI42" s="35">
        <f>PXIL!L42</f>
        <v>0</v>
      </c>
      <c r="AJ42" s="35">
        <f>PXIL!R42</f>
        <v>0</v>
      </c>
      <c r="AK42" s="35">
        <f>RTM_IEX!L42</f>
        <v>8.94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0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25.97</v>
      </c>
      <c r="AB43" s="76">
        <f>-STOA!R43</f>
        <v>0</v>
      </c>
      <c r="AC43">
        <f t="shared" si="0"/>
        <v>0.26254799999999995</v>
      </c>
      <c r="AD43">
        <f t="shared" si="1"/>
        <v>33.397451999999994</v>
      </c>
      <c r="AE43">
        <f>'IDT-1'!D43</f>
        <v>0</v>
      </c>
      <c r="AF43" s="25"/>
      <c r="AG43">
        <f t="shared" si="2"/>
        <v>33.397451999999994</v>
      </c>
      <c r="AI43" s="35">
        <f>PXIL!L43</f>
        <v>0</v>
      </c>
      <c r="AJ43" s="35">
        <f>PXIL!R43</f>
        <v>0</v>
      </c>
      <c r="AK43" s="35">
        <f>RTM_IEX!L43</f>
        <v>7.69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0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25.97</v>
      </c>
      <c r="AB44" s="76">
        <f>-STOA!R44</f>
        <v>0</v>
      </c>
      <c r="AC44">
        <f t="shared" si="0"/>
        <v>0.25732199999999994</v>
      </c>
      <c r="AD44">
        <f t="shared" si="1"/>
        <v>32.732677999999993</v>
      </c>
      <c r="AE44">
        <f>'IDT-1'!D44</f>
        <v>0</v>
      </c>
      <c r="AF44" s="25"/>
      <c r="AG44">
        <f t="shared" si="2"/>
        <v>32.732677999999993</v>
      </c>
      <c r="AI44" s="35">
        <f>PXIL!L44</f>
        <v>0</v>
      </c>
      <c r="AJ44" s="35">
        <f>PXIL!R44</f>
        <v>0</v>
      </c>
      <c r="AK44" s="35">
        <f>RTM_IEX!L44</f>
        <v>7.02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0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25.97</v>
      </c>
      <c r="AB45" s="76">
        <f>-STOA!R45</f>
        <v>0</v>
      </c>
      <c r="AC45">
        <f t="shared" si="0"/>
        <v>0.25209599999999999</v>
      </c>
      <c r="AD45">
        <f t="shared" si="1"/>
        <v>32.067903999999999</v>
      </c>
      <c r="AE45">
        <f>'IDT-1'!D45</f>
        <v>0</v>
      </c>
      <c r="AF45" s="25"/>
      <c r="AG45">
        <f t="shared" si="2"/>
        <v>32.067903999999999</v>
      </c>
      <c r="AI45" s="35">
        <f>PXIL!L45</f>
        <v>0</v>
      </c>
      <c r="AJ45" s="35">
        <f>PXIL!R45</f>
        <v>0</v>
      </c>
      <c r="AK45" s="35">
        <f>RTM_IEX!L45</f>
        <v>6.35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0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25.97</v>
      </c>
      <c r="AB46" s="76">
        <f>-STOA!R46</f>
        <v>0</v>
      </c>
      <c r="AC46">
        <f t="shared" si="0"/>
        <v>0.24382799999999996</v>
      </c>
      <c r="AD46">
        <f t="shared" si="1"/>
        <v>31.016171999999997</v>
      </c>
      <c r="AE46">
        <f>'IDT-1'!D46</f>
        <v>0</v>
      </c>
      <c r="AF46" s="25"/>
      <c r="AG46">
        <f t="shared" si="2"/>
        <v>31.016171999999997</v>
      </c>
      <c r="AI46" s="35">
        <f>PXIL!L46</f>
        <v>0</v>
      </c>
      <c r="AJ46" s="35">
        <f>PXIL!R46</f>
        <v>0</v>
      </c>
      <c r="AK46" s="35">
        <f>RTM_IEX!L46</f>
        <v>5.29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0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24.040000000000003</v>
      </c>
      <c r="AB47" s="76">
        <f>-STOA!R47</f>
        <v>0</v>
      </c>
      <c r="AC47">
        <f t="shared" si="0"/>
        <v>0.23478000000000002</v>
      </c>
      <c r="AD47">
        <f t="shared" si="1"/>
        <v>29.865220000000001</v>
      </c>
      <c r="AE47">
        <f>'IDT-1'!D47</f>
        <v>0</v>
      </c>
      <c r="AF47" s="25"/>
      <c r="AG47">
        <f t="shared" si="2"/>
        <v>29.865220000000001</v>
      </c>
      <c r="AI47" s="35">
        <f>PXIL!L47</f>
        <v>0</v>
      </c>
      <c r="AJ47" s="35">
        <f>PXIL!R47</f>
        <v>0</v>
      </c>
      <c r="AK47" s="35">
        <f>RTM_IEX!L47</f>
        <v>6.06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0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24.040000000000003</v>
      </c>
      <c r="AB48" s="76">
        <f>-STOA!R48</f>
        <v>0</v>
      </c>
      <c r="AC48">
        <f t="shared" si="0"/>
        <v>0.22729199999999999</v>
      </c>
      <c r="AD48">
        <f t="shared" si="1"/>
        <v>28.912708000000002</v>
      </c>
      <c r="AE48">
        <f>'IDT-1'!D48</f>
        <v>0</v>
      </c>
      <c r="AF48" s="25"/>
      <c r="AG48">
        <f t="shared" si="2"/>
        <v>28.912708000000002</v>
      </c>
      <c r="AI48" s="35">
        <f>PXIL!L48</f>
        <v>0</v>
      </c>
      <c r="AJ48" s="35">
        <f>PXIL!R48</f>
        <v>0</v>
      </c>
      <c r="AK48" s="35">
        <f>RTM_IEX!L48</f>
        <v>5.0999999999999996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0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24.040000000000003</v>
      </c>
      <c r="AB49" s="76">
        <f>-STOA!R49</f>
        <v>0</v>
      </c>
      <c r="AC49">
        <f t="shared" si="0"/>
        <v>0.262548</v>
      </c>
      <c r="AD49">
        <f t="shared" si="1"/>
        <v>33.397452000000001</v>
      </c>
      <c r="AE49">
        <f>'IDT-1'!D49</f>
        <v>0</v>
      </c>
      <c r="AF49" s="25"/>
      <c r="AG49">
        <f t="shared" si="2"/>
        <v>33.397452000000001</v>
      </c>
      <c r="AI49" s="35">
        <f>PXIL!L49</f>
        <v>0</v>
      </c>
      <c r="AJ49" s="35">
        <f>PXIL!R49</f>
        <v>0</v>
      </c>
      <c r="AK49" s="35">
        <f>RTM_IEX!L49</f>
        <v>9.6199999999999992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0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24.040000000000003</v>
      </c>
      <c r="AB50" s="76">
        <f>-STOA!R50</f>
        <v>0</v>
      </c>
      <c r="AC50">
        <f t="shared" si="0"/>
        <v>0.262548</v>
      </c>
      <c r="AD50">
        <f t="shared" si="1"/>
        <v>33.397452000000001</v>
      </c>
      <c r="AE50">
        <f>'IDT-1'!D50</f>
        <v>0</v>
      </c>
      <c r="AF50" s="25"/>
      <c r="AG50">
        <f t="shared" si="2"/>
        <v>33.397452000000001</v>
      </c>
      <c r="AI50" s="35">
        <f>PXIL!L50</f>
        <v>0</v>
      </c>
      <c r="AJ50" s="35">
        <f>PXIL!R50</f>
        <v>0</v>
      </c>
      <c r="AK50" s="35">
        <f>RTM_IEX!L50</f>
        <v>9.6199999999999992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0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24.040000000000003</v>
      </c>
      <c r="AB51" s="76">
        <f>-STOA!R51</f>
        <v>0</v>
      </c>
      <c r="AC51">
        <f t="shared" si="0"/>
        <v>0.25506000000000001</v>
      </c>
      <c r="AD51">
        <f t="shared" si="1"/>
        <v>32.444940000000003</v>
      </c>
      <c r="AE51">
        <f>'IDT-1'!D51</f>
        <v>0</v>
      </c>
      <c r="AF51" s="25"/>
      <c r="AG51">
        <f t="shared" si="2"/>
        <v>32.444940000000003</v>
      </c>
      <c r="AI51" s="35">
        <f>PXIL!L51</f>
        <v>0</v>
      </c>
      <c r="AJ51" s="35">
        <f>PXIL!R51</f>
        <v>0</v>
      </c>
      <c r="AK51" s="35">
        <f>RTM_IEX!L51</f>
        <v>8.66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0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24.040000000000003</v>
      </c>
      <c r="AB52" s="76">
        <f>-STOA!R52</f>
        <v>0</v>
      </c>
      <c r="AC52">
        <f t="shared" si="0"/>
        <v>0.25506000000000001</v>
      </c>
      <c r="AD52">
        <f t="shared" si="1"/>
        <v>32.444940000000003</v>
      </c>
      <c r="AE52">
        <f>'IDT-1'!D52</f>
        <v>0</v>
      </c>
      <c r="AF52" s="25"/>
      <c r="AG52">
        <f t="shared" si="2"/>
        <v>32.444940000000003</v>
      </c>
      <c r="AI52" s="35">
        <f>PXIL!L52</f>
        <v>0</v>
      </c>
      <c r="AJ52" s="35">
        <f>PXIL!R52</f>
        <v>0</v>
      </c>
      <c r="AK52" s="35">
        <f>RTM_IEX!L52</f>
        <v>8.66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0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24.040000000000003</v>
      </c>
      <c r="AB53" s="76">
        <f>-STOA!R53</f>
        <v>0</v>
      </c>
      <c r="AC53">
        <f t="shared" si="0"/>
        <v>0.25506000000000001</v>
      </c>
      <c r="AD53">
        <f t="shared" si="1"/>
        <v>32.444940000000003</v>
      </c>
      <c r="AE53">
        <f>'IDT-1'!D53</f>
        <v>0</v>
      </c>
      <c r="AF53" s="25"/>
      <c r="AG53">
        <f t="shared" si="2"/>
        <v>32.444940000000003</v>
      </c>
      <c r="AI53" s="35">
        <f>PXIL!L53</f>
        <v>0</v>
      </c>
      <c r="AJ53" s="35">
        <f>PXIL!R53</f>
        <v>0</v>
      </c>
      <c r="AK53" s="35">
        <f>RTM_IEX!L53</f>
        <v>8.66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0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24.040000000000003</v>
      </c>
      <c r="AB54" s="76">
        <f>-STOA!R54</f>
        <v>0</v>
      </c>
      <c r="AC54">
        <f t="shared" si="0"/>
        <v>0.25506000000000001</v>
      </c>
      <c r="AD54">
        <f t="shared" si="1"/>
        <v>32.444940000000003</v>
      </c>
      <c r="AE54">
        <f>'IDT-1'!D54</f>
        <v>0</v>
      </c>
      <c r="AF54" s="25"/>
      <c r="AG54">
        <f t="shared" si="2"/>
        <v>32.444940000000003</v>
      </c>
      <c r="AI54" s="35">
        <f>PXIL!L54</f>
        <v>0</v>
      </c>
      <c r="AJ54" s="35">
        <f>PXIL!R54</f>
        <v>0</v>
      </c>
      <c r="AK54" s="35">
        <f>RTM_IEX!L54</f>
        <v>8.66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0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23.08</v>
      </c>
      <c r="AB55" s="76">
        <f>-STOA!R55</f>
        <v>0</v>
      </c>
      <c r="AC55">
        <f t="shared" si="0"/>
        <v>0.240006</v>
      </c>
      <c r="AD55">
        <f t="shared" si="1"/>
        <v>30.529993999999999</v>
      </c>
      <c r="AE55">
        <f>'IDT-1'!D55</f>
        <v>0</v>
      </c>
      <c r="AF55" s="25"/>
      <c r="AG55">
        <f t="shared" si="2"/>
        <v>30.529993999999999</v>
      </c>
      <c r="AI55" s="35">
        <f>PXIL!L55</f>
        <v>0</v>
      </c>
      <c r="AJ55" s="35">
        <f>PXIL!R55</f>
        <v>0</v>
      </c>
      <c r="AK55" s="35">
        <f>RTM_IEX!L55</f>
        <v>7.69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0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23.08</v>
      </c>
      <c r="AB56" s="76">
        <f>-STOA!R56</f>
        <v>0</v>
      </c>
      <c r="AC56">
        <f t="shared" si="0"/>
        <v>0.240006</v>
      </c>
      <c r="AD56">
        <f t="shared" si="1"/>
        <v>30.529993999999999</v>
      </c>
      <c r="AE56">
        <f>'IDT-1'!D56</f>
        <v>0</v>
      </c>
      <c r="AF56" s="25"/>
      <c r="AG56">
        <f t="shared" si="2"/>
        <v>30.529993999999999</v>
      </c>
      <c r="AI56" s="35">
        <f>PXIL!L56</f>
        <v>0</v>
      </c>
      <c r="AJ56" s="35">
        <f>PXIL!R56</f>
        <v>0</v>
      </c>
      <c r="AK56" s="35">
        <f>RTM_IEX!L56</f>
        <v>7.69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0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23.08</v>
      </c>
      <c r="AB57" s="76">
        <f>-STOA!R57</f>
        <v>0</v>
      </c>
      <c r="AC57">
        <f t="shared" si="0"/>
        <v>0.232518</v>
      </c>
      <c r="AD57">
        <f t="shared" si="1"/>
        <v>29.577482</v>
      </c>
      <c r="AE57">
        <f>'IDT-1'!D57</f>
        <v>0</v>
      </c>
      <c r="AF57" s="25"/>
      <c r="AG57">
        <f t="shared" si="2"/>
        <v>29.577482</v>
      </c>
      <c r="AI57" s="35">
        <f>PXIL!L57</f>
        <v>0</v>
      </c>
      <c r="AJ57" s="35">
        <f>PXIL!R57</f>
        <v>0</v>
      </c>
      <c r="AK57" s="35">
        <f>RTM_IEX!L57</f>
        <v>6.73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0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23.08</v>
      </c>
      <c r="AB58" s="76">
        <f>-STOA!R58</f>
        <v>0</v>
      </c>
      <c r="AC58">
        <f t="shared" si="0"/>
        <v>0.232518</v>
      </c>
      <c r="AD58">
        <f t="shared" si="1"/>
        <v>29.577482</v>
      </c>
      <c r="AE58">
        <f>'IDT-1'!D58</f>
        <v>0</v>
      </c>
      <c r="AF58" s="25"/>
      <c r="AG58">
        <f t="shared" si="2"/>
        <v>29.577482</v>
      </c>
      <c r="AI58" s="35">
        <f>PXIL!L58</f>
        <v>0</v>
      </c>
      <c r="AJ58" s="35">
        <f>PXIL!R58</f>
        <v>0</v>
      </c>
      <c r="AK58" s="35">
        <f>RTM_IEX!L58</f>
        <v>6.73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0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22.12</v>
      </c>
      <c r="AB59" s="76">
        <f>-STOA!R59</f>
        <v>0</v>
      </c>
      <c r="AC59">
        <f t="shared" si="0"/>
        <v>0.22503000000000001</v>
      </c>
      <c r="AD59">
        <f t="shared" si="1"/>
        <v>28.624970000000001</v>
      </c>
      <c r="AE59">
        <f>'IDT-1'!D59</f>
        <v>0</v>
      </c>
      <c r="AF59" s="25"/>
      <c r="AG59">
        <f t="shared" si="2"/>
        <v>28.624970000000001</v>
      </c>
      <c r="AI59" s="35">
        <f>PXIL!L59</f>
        <v>0</v>
      </c>
      <c r="AJ59" s="35">
        <f>PXIL!R59</f>
        <v>0</v>
      </c>
      <c r="AK59" s="35">
        <f>RTM_IEX!L59</f>
        <v>6.73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0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22.12</v>
      </c>
      <c r="AB60" s="76">
        <f>-STOA!R60</f>
        <v>0</v>
      </c>
      <c r="AC60">
        <f t="shared" si="0"/>
        <v>0.22503000000000001</v>
      </c>
      <c r="AD60">
        <f t="shared" si="1"/>
        <v>28.624970000000001</v>
      </c>
      <c r="AE60">
        <f>'IDT-1'!D60</f>
        <v>0</v>
      </c>
      <c r="AF60" s="25"/>
      <c r="AG60">
        <f t="shared" si="2"/>
        <v>28.624970000000001</v>
      </c>
      <c r="AI60" s="35">
        <f>PXIL!L60</f>
        <v>0</v>
      </c>
      <c r="AJ60" s="35">
        <f>PXIL!R60</f>
        <v>0</v>
      </c>
      <c r="AK60" s="35">
        <f>RTM_IEX!L60</f>
        <v>6.73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0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22.12</v>
      </c>
      <c r="AB61" s="76">
        <f>-STOA!R61</f>
        <v>0</v>
      </c>
      <c r="AC61">
        <f t="shared" si="0"/>
        <v>0.22503000000000001</v>
      </c>
      <c r="AD61">
        <f t="shared" si="1"/>
        <v>28.624970000000001</v>
      </c>
      <c r="AE61">
        <f>'IDT-1'!D61</f>
        <v>0</v>
      </c>
      <c r="AF61" s="25"/>
      <c r="AG61">
        <f t="shared" si="2"/>
        <v>28.624970000000001</v>
      </c>
      <c r="AI61" s="35">
        <f>PXIL!L61</f>
        <v>0</v>
      </c>
      <c r="AJ61" s="35">
        <f>PXIL!R61</f>
        <v>0</v>
      </c>
      <c r="AK61" s="35">
        <f>RTM_IEX!L61</f>
        <v>6.73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0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22.12</v>
      </c>
      <c r="AB62" s="76">
        <f>-STOA!R62</f>
        <v>0</v>
      </c>
      <c r="AC62">
        <f t="shared" si="0"/>
        <v>0.22503000000000001</v>
      </c>
      <c r="AD62">
        <f t="shared" si="1"/>
        <v>28.624970000000001</v>
      </c>
      <c r="AE62">
        <f>'IDT-1'!D62</f>
        <v>0</v>
      </c>
      <c r="AF62" s="25"/>
      <c r="AG62">
        <f t="shared" si="2"/>
        <v>28.624970000000001</v>
      </c>
      <c r="AI62" s="35">
        <f>PXIL!L62</f>
        <v>0</v>
      </c>
      <c r="AJ62" s="35">
        <f>PXIL!R62</f>
        <v>0</v>
      </c>
      <c r="AK62" s="35">
        <f>RTM_IEX!L62</f>
        <v>6.73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0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22.12</v>
      </c>
      <c r="AB63" s="76">
        <f>-STOA!R63</f>
        <v>0</v>
      </c>
      <c r="AC63">
        <f t="shared" si="0"/>
        <v>0.22503000000000001</v>
      </c>
      <c r="AD63">
        <f t="shared" si="1"/>
        <v>28.624970000000001</v>
      </c>
      <c r="AE63">
        <f>'IDT-1'!D63</f>
        <v>0</v>
      </c>
      <c r="AF63" s="25"/>
      <c r="AG63">
        <f t="shared" si="2"/>
        <v>28.624970000000001</v>
      </c>
      <c r="AI63" s="35">
        <f>PXIL!L63</f>
        <v>0</v>
      </c>
      <c r="AJ63" s="35">
        <f>PXIL!R63</f>
        <v>0</v>
      </c>
      <c r="AK63" s="35">
        <f>RTM_IEX!L63</f>
        <v>6.73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0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22.12</v>
      </c>
      <c r="AB64" s="76">
        <f>-STOA!R64</f>
        <v>0</v>
      </c>
      <c r="AC64">
        <f t="shared" si="0"/>
        <v>0.22503000000000001</v>
      </c>
      <c r="AD64">
        <f t="shared" si="1"/>
        <v>28.624970000000001</v>
      </c>
      <c r="AE64">
        <f>'IDT-1'!D64</f>
        <v>0</v>
      </c>
      <c r="AF64" s="25"/>
      <c r="AG64">
        <f t="shared" si="2"/>
        <v>28.624970000000001</v>
      </c>
      <c r="AI64" s="35">
        <f>PXIL!L64</f>
        <v>0</v>
      </c>
      <c r="AJ64" s="35">
        <f>PXIL!R64</f>
        <v>0</v>
      </c>
      <c r="AK64" s="35">
        <f>RTM_IEX!L64</f>
        <v>6.73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0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22.12</v>
      </c>
      <c r="AB65" s="76">
        <f>-STOA!R65</f>
        <v>0</v>
      </c>
      <c r="AC65">
        <f t="shared" si="0"/>
        <v>0.21754199999999999</v>
      </c>
      <c r="AD65">
        <f t="shared" si="1"/>
        <v>27.672457999999999</v>
      </c>
      <c r="AE65">
        <f>'IDT-1'!D65</f>
        <v>0</v>
      </c>
      <c r="AF65" s="25"/>
      <c r="AG65">
        <f t="shared" si="2"/>
        <v>27.672457999999999</v>
      </c>
      <c r="AI65" s="35">
        <f>PXIL!L65</f>
        <v>0</v>
      </c>
      <c r="AJ65" s="35">
        <f>PXIL!R65</f>
        <v>0</v>
      </c>
      <c r="AK65" s="35">
        <f>RTM_IEX!L65</f>
        <v>5.77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0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22.12</v>
      </c>
      <c r="AB66" s="76">
        <f>-STOA!R66</f>
        <v>0</v>
      </c>
      <c r="AC66">
        <f t="shared" si="0"/>
        <v>0.21754199999999999</v>
      </c>
      <c r="AD66">
        <f t="shared" si="1"/>
        <v>27.672457999999999</v>
      </c>
      <c r="AE66">
        <f>'IDT-1'!D66</f>
        <v>0</v>
      </c>
      <c r="AF66" s="25"/>
      <c r="AG66">
        <f t="shared" si="2"/>
        <v>27.672457999999999</v>
      </c>
      <c r="AI66" s="35">
        <f>PXIL!L66</f>
        <v>0</v>
      </c>
      <c r="AJ66" s="35">
        <f>PXIL!R66</f>
        <v>0</v>
      </c>
      <c r="AK66" s="35">
        <f>RTM_IEX!L66</f>
        <v>5.77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0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20.2</v>
      </c>
      <c r="AB67" s="76">
        <f>-STOA!R67</f>
        <v>0</v>
      </c>
      <c r="AC67">
        <f t="shared" si="0"/>
        <v>0.21754199999999999</v>
      </c>
      <c r="AD67">
        <f t="shared" si="1"/>
        <v>27.672457999999999</v>
      </c>
      <c r="AE67">
        <f>'IDT-1'!D67</f>
        <v>0</v>
      </c>
      <c r="AF67" s="25"/>
      <c r="AG67">
        <f t="shared" si="2"/>
        <v>27.672457999999999</v>
      </c>
      <c r="AI67" s="35">
        <f>PXIL!L67</f>
        <v>0</v>
      </c>
      <c r="AJ67" s="35">
        <f>PXIL!R67</f>
        <v>0</v>
      </c>
      <c r="AK67" s="35">
        <f>RTM_IEX!L67</f>
        <v>7.69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0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20.2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0.21754199999999999</v>
      </c>
      <c r="AD68">
        <f t="shared" ref="AD68:AD98" si="4">SUM(B68:AB68,AI68:AV68)-AC68</f>
        <v>27.672457999999999</v>
      </c>
      <c r="AE68">
        <f>'IDT-1'!D68</f>
        <v>0</v>
      </c>
      <c r="AF68" s="25"/>
      <c r="AG68">
        <f t="shared" ref="AG68:AG98" si="5">SUM(AD68:AF68)</f>
        <v>27.672457999999999</v>
      </c>
      <c r="AI68" s="35">
        <f>PXIL!L68</f>
        <v>0</v>
      </c>
      <c r="AJ68" s="35">
        <f>PXIL!R68</f>
        <v>0</v>
      </c>
      <c r="AK68" s="35">
        <f>RTM_IEX!L68</f>
        <v>7.69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0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20.2</v>
      </c>
      <c r="AB69" s="76">
        <f>-STOA!R69</f>
        <v>0</v>
      </c>
      <c r="AC69">
        <f t="shared" si="3"/>
        <v>0.21754199999999999</v>
      </c>
      <c r="AD69">
        <f t="shared" si="4"/>
        <v>27.672457999999999</v>
      </c>
      <c r="AE69">
        <f>'IDT-1'!D69</f>
        <v>0</v>
      </c>
      <c r="AF69" s="25"/>
      <c r="AG69">
        <f t="shared" si="5"/>
        <v>27.672457999999999</v>
      </c>
      <c r="AI69" s="35">
        <f>PXIL!L69</f>
        <v>0</v>
      </c>
      <c r="AJ69" s="35">
        <f>PXIL!R69</f>
        <v>0</v>
      </c>
      <c r="AK69" s="35">
        <f>RTM_IEX!L69</f>
        <v>7.69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0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20.2</v>
      </c>
      <c r="AB70" s="76">
        <f>-STOA!R70</f>
        <v>0</v>
      </c>
      <c r="AC70">
        <f t="shared" si="3"/>
        <v>0.21754199999999999</v>
      </c>
      <c r="AD70">
        <f t="shared" si="4"/>
        <v>27.672457999999999</v>
      </c>
      <c r="AE70">
        <f>'IDT-1'!D70</f>
        <v>0</v>
      </c>
      <c r="AF70" s="25"/>
      <c r="AG70">
        <f t="shared" si="5"/>
        <v>27.672457999999999</v>
      </c>
      <c r="AI70" s="35">
        <f>PXIL!L70</f>
        <v>0</v>
      </c>
      <c r="AJ70" s="35">
        <f>PXIL!R70</f>
        <v>0</v>
      </c>
      <c r="AK70" s="35">
        <f>RTM_IEX!L70</f>
        <v>7.69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0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22.12</v>
      </c>
      <c r="AB71" s="76">
        <f>-STOA!R71</f>
        <v>0</v>
      </c>
      <c r="AC71">
        <f t="shared" si="3"/>
        <v>0.22503000000000001</v>
      </c>
      <c r="AD71">
        <f t="shared" si="4"/>
        <v>28.624970000000001</v>
      </c>
      <c r="AE71">
        <f>'IDT-1'!D71</f>
        <v>0</v>
      </c>
      <c r="AF71" s="25"/>
      <c r="AG71">
        <f t="shared" si="5"/>
        <v>28.624970000000001</v>
      </c>
      <c r="AI71" s="35">
        <f>PXIL!L71</f>
        <v>0</v>
      </c>
      <c r="AJ71" s="35">
        <f>PXIL!R71</f>
        <v>0</v>
      </c>
      <c r="AK71" s="35">
        <f>RTM_IEX!L71</f>
        <v>6.73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0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22.12</v>
      </c>
      <c r="AB72" s="76">
        <f>-STOA!R72</f>
        <v>0</v>
      </c>
      <c r="AC72">
        <f t="shared" si="3"/>
        <v>0.232518</v>
      </c>
      <c r="AD72">
        <f t="shared" si="4"/>
        <v>29.577482000000003</v>
      </c>
      <c r="AE72">
        <f>'IDT-1'!D72</f>
        <v>0</v>
      </c>
      <c r="AF72" s="25"/>
      <c r="AG72">
        <f t="shared" si="5"/>
        <v>29.577482000000003</v>
      </c>
      <c r="AI72" s="35">
        <f>PXIL!L72</f>
        <v>0</v>
      </c>
      <c r="AJ72" s="35">
        <f>PXIL!R72</f>
        <v>0</v>
      </c>
      <c r="AK72" s="35">
        <f>RTM_IEX!L72</f>
        <v>7.69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0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22.12</v>
      </c>
      <c r="AB73" s="76">
        <f>-STOA!R73</f>
        <v>0</v>
      </c>
      <c r="AC73">
        <f t="shared" si="3"/>
        <v>0.24757199999999999</v>
      </c>
      <c r="AD73">
        <f t="shared" si="4"/>
        <v>31.492428</v>
      </c>
      <c r="AE73">
        <f>'IDT-1'!D73</f>
        <v>0</v>
      </c>
      <c r="AF73" s="25"/>
      <c r="AG73">
        <f t="shared" si="5"/>
        <v>31.492428</v>
      </c>
      <c r="AI73" s="35">
        <f>PXIL!L73</f>
        <v>0</v>
      </c>
      <c r="AJ73" s="35">
        <f>PXIL!R73</f>
        <v>0</v>
      </c>
      <c r="AK73" s="35">
        <f>RTM_IEX!L73</f>
        <v>9.6199999999999992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0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22.12</v>
      </c>
      <c r="AB74" s="76">
        <f>-STOA!R74</f>
        <v>0</v>
      </c>
      <c r="AC74">
        <f t="shared" si="3"/>
        <v>0.25506000000000001</v>
      </c>
      <c r="AD74">
        <f t="shared" si="4"/>
        <v>32.444940000000003</v>
      </c>
      <c r="AE74">
        <f>'IDT-1'!D74</f>
        <v>0</v>
      </c>
      <c r="AF74" s="25"/>
      <c r="AG74">
        <f t="shared" si="5"/>
        <v>32.444940000000003</v>
      </c>
      <c r="AI74" s="35">
        <f>PXIL!L74</f>
        <v>0</v>
      </c>
      <c r="AJ74" s="35">
        <f>PXIL!R74</f>
        <v>0</v>
      </c>
      <c r="AK74" s="35">
        <f>RTM_IEX!L74</f>
        <v>10.58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0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21.16</v>
      </c>
      <c r="AB75" s="76">
        <f>-STOA!R75</f>
        <v>0</v>
      </c>
      <c r="AC75">
        <f t="shared" si="3"/>
        <v>0.225186</v>
      </c>
      <c r="AD75">
        <f t="shared" si="4"/>
        <v>28.644814</v>
      </c>
      <c r="AE75">
        <f>'IDT-1'!D75</f>
        <v>0</v>
      </c>
      <c r="AF75" s="25"/>
      <c r="AG75">
        <f t="shared" si="5"/>
        <v>28.644814</v>
      </c>
      <c r="AI75" s="35">
        <f>PXIL!L75</f>
        <v>0</v>
      </c>
      <c r="AJ75" s="35">
        <f>PXIL!R75</f>
        <v>0</v>
      </c>
      <c r="AK75" s="35">
        <f>RTM_IEX!L75</f>
        <v>7.71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0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21.16</v>
      </c>
      <c r="AB76" s="76">
        <f>-STOA!R76</f>
        <v>0</v>
      </c>
      <c r="AC76">
        <f t="shared" si="3"/>
        <v>0.22276799999999999</v>
      </c>
      <c r="AD76">
        <f t="shared" si="4"/>
        <v>28.337232000000004</v>
      </c>
      <c r="AE76">
        <f>'IDT-1'!D76</f>
        <v>0</v>
      </c>
      <c r="AF76" s="25"/>
      <c r="AG76">
        <f t="shared" si="5"/>
        <v>28.337232000000004</v>
      </c>
      <c r="AI76" s="35">
        <f>PXIL!L76</f>
        <v>0</v>
      </c>
      <c r="AJ76" s="35">
        <f>PXIL!R76</f>
        <v>0</v>
      </c>
      <c r="AK76" s="35">
        <f>RTM_IEX!L76</f>
        <v>7.4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0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21.16</v>
      </c>
      <c r="AB77" s="76">
        <f>-STOA!R77</f>
        <v>0</v>
      </c>
      <c r="AC77">
        <f t="shared" si="3"/>
        <v>0.23899199999999998</v>
      </c>
      <c r="AD77">
        <f t="shared" si="4"/>
        <v>30.401008000000001</v>
      </c>
      <c r="AE77">
        <f>'IDT-1'!D77</f>
        <v>0</v>
      </c>
      <c r="AF77" s="25"/>
      <c r="AG77">
        <f t="shared" si="5"/>
        <v>30.401008000000001</v>
      </c>
      <c r="AI77" s="35">
        <f>PXIL!L77</f>
        <v>0</v>
      </c>
      <c r="AJ77" s="35">
        <f>PXIL!R77</f>
        <v>0</v>
      </c>
      <c r="AK77" s="35">
        <f>RTM_IEX!L77</f>
        <v>9.48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0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21.16</v>
      </c>
      <c r="AB78" s="76">
        <f>-STOA!R78</f>
        <v>0</v>
      </c>
      <c r="AC78">
        <f t="shared" si="3"/>
        <v>0.265044</v>
      </c>
      <c r="AD78">
        <f t="shared" si="4"/>
        <v>33.714956000000001</v>
      </c>
      <c r="AE78">
        <f>'IDT-1'!D78</f>
        <v>0</v>
      </c>
      <c r="AF78" s="25"/>
      <c r="AG78">
        <f t="shared" si="5"/>
        <v>33.714956000000001</v>
      </c>
      <c r="AI78" s="35">
        <f>PXIL!L78</f>
        <v>0</v>
      </c>
      <c r="AJ78" s="35">
        <f>PXIL!R78</f>
        <v>0</v>
      </c>
      <c r="AK78" s="35">
        <f>RTM_IEX!L78</f>
        <v>12.82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0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21.16</v>
      </c>
      <c r="AB79" s="76">
        <f>-STOA!R79</f>
        <v>0</v>
      </c>
      <c r="AC79">
        <f t="shared" si="3"/>
        <v>0.270036</v>
      </c>
      <c r="AD79">
        <f t="shared" si="4"/>
        <v>34.349964000000007</v>
      </c>
      <c r="AE79">
        <f>'IDT-1'!D79</f>
        <v>0</v>
      </c>
      <c r="AF79" s="25"/>
      <c r="AG79">
        <f t="shared" si="5"/>
        <v>34.349964000000007</v>
      </c>
      <c r="AI79" s="35">
        <f>PXIL!L79</f>
        <v>0</v>
      </c>
      <c r="AJ79" s="35">
        <f>PXIL!R79</f>
        <v>0</v>
      </c>
      <c r="AK79" s="35">
        <f>RTM_IEX!L79</f>
        <v>13.46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0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21.16</v>
      </c>
      <c r="AB80" s="76">
        <f>-STOA!R80</f>
        <v>0</v>
      </c>
      <c r="AC80">
        <f t="shared" si="3"/>
        <v>0.270036</v>
      </c>
      <c r="AD80">
        <f t="shared" si="4"/>
        <v>34.349964000000007</v>
      </c>
      <c r="AE80">
        <f>'IDT-1'!D80</f>
        <v>0</v>
      </c>
      <c r="AF80" s="25"/>
      <c r="AG80">
        <f t="shared" si="5"/>
        <v>34.349964000000007</v>
      </c>
      <c r="AI80" s="35">
        <f>PXIL!L80</f>
        <v>0</v>
      </c>
      <c r="AJ80" s="35">
        <f>PXIL!R80</f>
        <v>0</v>
      </c>
      <c r="AK80" s="35">
        <f>RTM_IEX!L80</f>
        <v>13.46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0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21.16</v>
      </c>
      <c r="AB81" s="76">
        <f>-STOA!R81</f>
        <v>0</v>
      </c>
      <c r="AC81">
        <f t="shared" si="3"/>
        <v>0.270036</v>
      </c>
      <c r="AD81">
        <f t="shared" si="4"/>
        <v>34.349964000000007</v>
      </c>
      <c r="AE81">
        <f>'IDT-1'!D81</f>
        <v>0</v>
      </c>
      <c r="AF81" s="25"/>
      <c r="AG81">
        <f t="shared" si="5"/>
        <v>34.349964000000007</v>
      </c>
      <c r="AI81" s="35">
        <f>PXIL!L81</f>
        <v>0</v>
      </c>
      <c r="AJ81" s="35">
        <f>PXIL!R81</f>
        <v>0</v>
      </c>
      <c r="AK81" s="35">
        <f>RTM_IEX!L81</f>
        <v>13.46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0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21.16</v>
      </c>
      <c r="AB82" s="76">
        <f>-STOA!R82</f>
        <v>0</v>
      </c>
      <c r="AC82">
        <f t="shared" si="3"/>
        <v>0.270036</v>
      </c>
      <c r="AD82">
        <f t="shared" si="4"/>
        <v>34.349964000000007</v>
      </c>
      <c r="AE82">
        <f>'IDT-1'!D82</f>
        <v>0</v>
      </c>
      <c r="AF82" s="25"/>
      <c r="AG82">
        <f t="shared" si="5"/>
        <v>34.349964000000007</v>
      </c>
      <c r="AI82" s="35">
        <f>PXIL!L82</f>
        <v>0</v>
      </c>
      <c r="AJ82" s="35">
        <f>PXIL!R82</f>
        <v>0</v>
      </c>
      <c r="AK82" s="35">
        <f>RTM_IEX!L82</f>
        <v>13.46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0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21.16</v>
      </c>
      <c r="AB83" s="76">
        <f>-STOA!R83</f>
        <v>0</v>
      </c>
      <c r="AC83">
        <f t="shared" si="3"/>
        <v>0.27307799999999999</v>
      </c>
      <c r="AD83">
        <f t="shared" si="4"/>
        <v>34.736922</v>
      </c>
      <c r="AE83">
        <f>'IDT-1'!D83</f>
        <v>0</v>
      </c>
      <c r="AF83" s="25"/>
      <c r="AG83">
        <f t="shared" si="5"/>
        <v>34.736922</v>
      </c>
      <c r="AI83" s="35">
        <f>PXIL!L83</f>
        <v>0</v>
      </c>
      <c r="AJ83" s="35">
        <f>PXIL!R83</f>
        <v>0</v>
      </c>
      <c r="AK83" s="35">
        <f>RTM_IEX!L83</f>
        <v>13.85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0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21.16</v>
      </c>
      <c r="AB84" s="76">
        <f>-STOA!R84</f>
        <v>0</v>
      </c>
      <c r="AC84">
        <f t="shared" si="3"/>
        <v>0.271596</v>
      </c>
      <c r="AD84">
        <f t="shared" si="4"/>
        <v>34.548403999999998</v>
      </c>
      <c r="AE84">
        <f>'IDT-1'!D84</f>
        <v>0</v>
      </c>
      <c r="AF84" s="25"/>
      <c r="AG84">
        <f t="shared" si="5"/>
        <v>34.548403999999998</v>
      </c>
      <c r="AI84" s="35">
        <f>PXIL!L84</f>
        <v>0</v>
      </c>
      <c r="AJ84" s="35">
        <f>PXIL!R84</f>
        <v>0</v>
      </c>
      <c r="AK84" s="35">
        <f>RTM_IEX!L84</f>
        <v>13.66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0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21.16</v>
      </c>
      <c r="AB85" s="76">
        <f>-STOA!R85</f>
        <v>0</v>
      </c>
      <c r="AC85">
        <f t="shared" si="3"/>
        <v>0.26402999999999999</v>
      </c>
      <c r="AD85">
        <f t="shared" si="4"/>
        <v>33.585970000000003</v>
      </c>
      <c r="AE85">
        <f>'IDT-1'!D85</f>
        <v>0</v>
      </c>
      <c r="AF85" s="25"/>
      <c r="AG85">
        <f t="shared" si="5"/>
        <v>33.585970000000003</v>
      </c>
      <c r="AI85" s="35">
        <f>PXIL!L85</f>
        <v>0</v>
      </c>
      <c r="AJ85" s="35">
        <f>PXIL!R85</f>
        <v>0</v>
      </c>
      <c r="AK85" s="35">
        <f>RTM_IEX!L85</f>
        <v>12.69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0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21.16</v>
      </c>
      <c r="AB86" s="76">
        <f>-STOA!R86</f>
        <v>0</v>
      </c>
      <c r="AC86">
        <f t="shared" si="3"/>
        <v>0.26184600000000002</v>
      </c>
      <c r="AD86">
        <f t="shared" si="4"/>
        <v>33.308154000000002</v>
      </c>
      <c r="AE86">
        <f>'IDT-1'!D86</f>
        <v>0</v>
      </c>
      <c r="AF86" s="25"/>
      <c r="AG86">
        <f t="shared" si="5"/>
        <v>33.308154000000002</v>
      </c>
      <c r="AI86" s="35">
        <f>PXIL!L86</f>
        <v>0</v>
      </c>
      <c r="AJ86" s="35">
        <f>PXIL!R86</f>
        <v>0</v>
      </c>
      <c r="AK86" s="35">
        <f>RTM_IEX!L86</f>
        <v>12.41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0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21.16</v>
      </c>
      <c r="AB87" s="76">
        <f>-STOA!R87</f>
        <v>0</v>
      </c>
      <c r="AC87">
        <f t="shared" si="3"/>
        <v>0.25958399999999998</v>
      </c>
      <c r="AD87">
        <f t="shared" si="4"/>
        <v>33.020416000000004</v>
      </c>
      <c r="AE87">
        <f>'IDT-1'!D87</f>
        <v>0</v>
      </c>
      <c r="AF87" s="25"/>
      <c r="AG87">
        <f t="shared" si="5"/>
        <v>33.020416000000004</v>
      </c>
      <c r="AI87" s="35">
        <f>PXIL!L87</f>
        <v>0</v>
      </c>
      <c r="AJ87" s="35">
        <f>PXIL!R87</f>
        <v>0</v>
      </c>
      <c r="AK87" s="35">
        <f>RTM_IEX!L87</f>
        <v>12.12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0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21.16</v>
      </c>
      <c r="AB88" s="76">
        <f>-STOA!R88</f>
        <v>0</v>
      </c>
      <c r="AC88">
        <f t="shared" si="3"/>
        <v>0.25053599999999998</v>
      </c>
      <c r="AD88">
        <f t="shared" si="4"/>
        <v>31.869464000000004</v>
      </c>
      <c r="AE88">
        <f>'IDT-1'!D88</f>
        <v>0</v>
      </c>
      <c r="AF88" s="25"/>
      <c r="AG88">
        <f t="shared" si="5"/>
        <v>31.869464000000004</v>
      </c>
      <c r="AI88" s="35">
        <f>PXIL!L88</f>
        <v>0</v>
      </c>
      <c r="AJ88" s="35">
        <f>PXIL!R88</f>
        <v>0</v>
      </c>
      <c r="AK88" s="35">
        <f>RTM_IEX!L88</f>
        <v>10.96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0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21.16</v>
      </c>
      <c r="AB89" s="76">
        <f>-STOA!R89</f>
        <v>0</v>
      </c>
      <c r="AC89">
        <f t="shared" si="3"/>
        <v>0.241566</v>
      </c>
      <c r="AD89">
        <f t="shared" si="4"/>
        <v>30.728434</v>
      </c>
      <c r="AE89">
        <f>'IDT-1'!D89</f>
        <v>0</v>
      </c>
      <c r="AF89" s="25"/>
      <c r="AG89">
        <f t="shared" si="5"/>
        <v>30.728434</v>
      </c>
      <c r="AI89" s="35">
        <f>PXIL!L89</f>
        <v>0</v>
      </c>
      <c r="AJ89" s="35">
        <f>PXIL!R89</f>
        <v>0</v>
      </c>
      <c r="AK89" s="35">
        <f>RTM_IEX!L89</f>
        <v>9.81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0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21.16</v>
      </c>
      <c r="AB90" s="76">
        <f>-STOA!R90</f>
        <v>0</v>
      </c>
      <c r="AC90">
        <f t="shared" si="3"/>
        <v>0.23485800000000001</v>
      </c>
      <c r="AD90">
        <f t="shared" si="4"/>
        <v>29.875142</v>
      </c>
      <c r="AE90">
        <f>'IDT-1'!D90</f>
        <v>0</v>
      </c>
      <c r="AF90" s="25"/>
      <c r="AG90">
        <f t="shared" si="5"/>
        <v>29.875142</v>
      </c>
      <c r="AI90" s="35">
        <f>PXIL!L90</f>
        <v>0</v>
      </c>
      <c r="AJ90" s="35">
        <f>PXIL!R90</f>
        <v>0</v>
      </c>
      <c r="AK90" s="35">
        <f>RTM_IEX!L90</f>
        <v>8.9499999999999993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0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17.310000000000002</v>
      </c>
      <c r="AB91" s="76">
        <f>-STOA!R91</f>
        <v>0</v>
      </c>
      <c r="AC91">
        <f t="shared" si="3"/>
        <v>0.223548</v>
      </c>
      <c r="AD91">
        <f t="shared" si="4"/>
        <v>28.436452000000003</v>
      </c>
      <c r="AE91">
        <f>'IDT-1'!D91</f>
        <v>0</v>
      </c>
      <c r="AF91" s="25"/>
      <c r="AG91">
        <f t="shared" si="5"/>
        <v>28.436452000000003</v>
      </c>
      <c r="AI91" s="35">
        <f>PXIL!L91</f>
        <v>0</v>
      </c>
      <c r="AJ91" s="35">
        <f>PXIL!R91</f>
        <v>0</v>
      </c>
      <c r="AK91" s="35">
        <f>RTM_IEX!L91</f>
        <v>11.35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0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17.310000000000002</v>
      </c>
      <c r="AB92" s="76">
        <f>-STOA!R92</f>
        <v>0</v>
      </c>
      <c r="AC92">
        <f t="shared" si="3"/>
        <v>0.21527999999999997</v>
      </c>
      <c r="AD92">
        <f t="shared" si="4"/>
        <v>27.384720000000002</v>
      </c>
      <c r="AE92">
        <f>'IDT-1'!D92</f>
        <v>0</v>
      </c>
      <c r="AF92" s="25"/>
      <c r="AG92">
        <f t="shared" si="5"/>
        <v>27.384720000000002</v>
      </c>
      <c r="AI92" s="35">
        <f>PXIL!L92</f>
        <v>0</v>
      </c>
      <c r="AJ92" s="35">
        <f>PXIL!R92</f>
        <v>0</v>
      </c>
      <c r="AK92" s="35">
        <f>RTM_IEX!L92</f>
        <v>10.29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0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17.310000000000002</v>
      </c>
      <c r="AB93" s="76">
        <f>-STOA!R93</f>
        <v>0</v>
      </c>
      <c r="AC93">
        <f t="shared" si="3"/>
        <v>0.20404800000000001</v>
      </c>
      <c r="AD93">
        <f t="shared" si="4"/>
        <v>25.955952000000003</v>
      </c>
      <c r="AE93">
        <f>'IDT-1'!D93</f>
        <v>0</v>
      </c>
      <c r="AF93" s="25"/>
      <c r="AG93">
        <f t="shared" si="5"/>
        <v>25.955952000000003</v>
      </c>
      <c r="AI93" s="35">
        <f>PXIL!L93</f>
        <v>0</v>
      </c>
      <c r="AJ93" s="35">
        <f>PXIL!R93</f>
        <v>0</v>
      </c>
      <c r="AK93" s="35">
        <f>RTM_IEX!L93</f>
        <v>8.85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0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17.310000000000002</v>
      </c>
      <c r="AB94" s="76">
        <f>-STOA!R94</f>
        <v>0</v>
      </c>
      <c r="AC94">
        <f t="shared" si="3"/>
        <v>0.19655999999999998</v>
      </c>
      <c r="AD94">
        <f t="shared" si="4"/>
        <v>25.003440000000001</v>
      </c>
      <c r="AE94">
        <f>'IDT-1'!D94</f>
        <v>0</v>
      </c>
      <c r="AF94" s="25"/>
      <c r="AG94">
        <f t="shared" si="5"/>
        <v>25.003440000000001</v>
      </c>
      <c r="AI94" s="35">
        <f>PXIL!L94</f>
        <v>0</v>
      </c>
      <c r="AJ94" s="35">
        <f>PXIL!R94</f>
        <v>0</v>
      </c>
      <c r="AK94" s="35">
        <f>RTM_IEX!L94</f>
        <v>7.89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0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17.310000000000002</v>
      </c>
      <c r="AB95" s="76">
        <f>-STOA!R95</f>
        <v>0</v>
      </c>
      <c r="AC95">
        <f t="shared" si="3"/>
        <v>0.19125599999999998</v>
      </c>
      <c r="AD95">
        <f t="shared" si="4"/>
        <v>24.328744000000004</v>
      </c>
      <c r="AE95">
        <f>'IDT-1'!D95</f>
        <v>0</v>
      </c>
      <c r="AF95" s="25"/>
      <c r="AG95">
        <f t="shared" si="5"/>
        <v>24.328744000000004</v>
      </c>
      <c r="AI95" s="35">
        <f>PXIL!L95</f>
        <v>0</v>
      </c>
      <c r="AJ95" s="35">
        <f>PXIL!R95</f>
        <v>0</v>
      </c>
      <c r="AK95" s="35">
        <f>RTM_IEX!L95</f>
        <v>7.21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0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17.310000000000002</v>
      </c>
      <c r="AB96" s="76">
        <f>-STOA!R96</f>
        <v>0</v>
      </c>
      <c r="AC96">
        <f t="shared" si="3"/>
        <v>0.18298799999999998</v>
      </c>
      <c r="AD96">
        <f t="shared" si="4"/>
        <v>23.277011999999999</v>
      </c>
      <c r="AE96">
        <f>'IDT-1'!D96</f>
        <v>0</v>
      </c>
      <c r="AF96" s="25"/>
      <c r="AG96">
        <f t="shared" si="5"/>
        <v>23.277011999999999</v>
      </c>
      <c r="AI96" s="35">
        <f>PXIL!L96</f>
        <v>0</v>
      </c>
      <c r="AJ96" s="35">
        <f>PXIL!R96</f>
        <v>0</v>
      </c>
      <c r="AK96" s="35">
        <f>RTM_IEX!L96</f>
        <v>6.15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0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17.310000000000002</v>
      </c>
      <c r="AB97" s="76">
        <f>-STOA!R97</f>
        <v>0</v>
      </c>
      <c r="AC97">
        <f t="shared" si="3"/>
        <v>0.15529799999999999</v>
      </c>
      <c r="AD97">
        <f t="shared" si="4"/>
        <v>19.754702000000005</v>
      </c>
      <c r="AE97">
        <f>'IDT-1'!D97</f>
        <v>0</v>
      </c>
      <c r="AF97" s="25"/>
      <c r="AG97">
        <f t="shared" si="5"/>
        <v>19.754702000000005</v>
      </c>
      <c r="AI97" s="35">
        <f>PXIL!L97</f>
        <v>0</v>
      </c>
      <c r="AJ97" s="35">
        <f>PXIL!R97</f>
        <v>0</v>
      </c>
      <c r="AK97" s="35">
        <f>RTM_IEX!L97</f>
        <v>2.6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0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17.310000000000002</v>
      </c>
      <c r="AB98" s="76">
        <f>-STOA!R98</f>
        <v>0</v>
      </c>
      <c r="AC98">
        <f t="shared" si="3"/>
        <v>0.156</v>
      </c>
      <c r="AD98">
        <f t="shared" si="4"/>
        <v>19.844000000000005</v>
      </c>
      <c r="AE98">
        <f>'IDT-1'!D98</f>
        <v>0</v>
      </c>
      <c r="AF98" s="25"/>
      <c r="AG98">
        <f t="shared" si="5"/>
        <v>19.844000000000005</v>
      </c>
      <c r="AI98" s="35">
        <f>PXIL!L98</f>
        <v>0</v>
      </c>
      <c r="AJ98" s="35">
        <f>PXIL!R98</f>
        <v>0</v>
      </c>
      <c r="AK98" s="35">
        <f>RTM_IEX!L98</f>
        <v>2.69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0.52803999999999984</v>
      </c>
      <c r="AB99" s="76">
        <f t="shared" si="6"/>
        <v>0</v>
      </c>
      <c r="AC99">
        <f t="shared" si="6"/>
        <v>5.425426500000002E-3</v>
      </c>
      <c r="AD99">
        <f t="shared" si="6"/>
        <v>0.6901420734999999</v>
      </c>
      <c r="AE99">
        <f t="shared" ref="AE99:AT99" si="7">SUM(AE3:AE98)/4000</f>
        <v>0</v>
      </c>
      <c r="AG99">
        <f t="shared" si="7"/>
        <v>0.6901420734999999</v>
      </c>
      <c r="AI99">
        <f t="shared" si="7"/>
        <v>0</v>
      </c>
      <c r="AJ99">
        <f t="shared" si="7"/>
        <v>0</v>
      </c>
      <c r="AK99">
        <f t="shared" si="7"/>
        <v>0.16752750000000005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45637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17.87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0.13938600000000001</v>
      </c>
      <c r="AD3">
        <f>SUM(B3:AB3,AI3:AV3)-AC3</f>
        <v>17.730614000000003</v>
      </c>
      <c r="AE3">
        <v>0</v>
      </c>
      <c r="AF3" s="25"/>
      <c r="AG3">
        <f>SUM(AD3:AF3)</f>
        <v>17.730614000000003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17.79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0.138762</v>
      </c>
      <c r="AD4">
        <f t="shared" ref="AD4:AD67" si="1">SUM(B4:AB4,AI4:AV4)-AC4</f>
        <v>17.651237999999999</v>
      </c>
      <c r="AE4">
        <v>0</v>
      </c>
      <c r="AF4" s="25"/>
      <c r="AG4">
        <f t="shared" ref="AG4:AG67" si="2">SUM(AD4:AF4)</f>
        <v>17.651237999999999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15.78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0.12308399999999999</v>
      </c>
      <c r="AD5">
        <f t="shared" si="1"/>
        <v>15.656915999999999</v>
      </c>
      <c r="AE5">
        <v>0</v>
      </c>
      <c r="AF5" s="25"/>
      <c r="AG5">
        <f t="shared" si="2"/>
        <v>15.656915999999999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14.91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0.116298</v>
      </c>
      <c r="AD6">
        <f t="shared" si="1"/>
        <v>14.793702</v>
      </c>
      <c r="AE6">
        <v>0</v>
      </c>
      <c r="AF6" s="25"/>
      <c r="AG6">
        <f t="shared" si="2"/>
        <v>14.793702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14.01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0.109278</v>
      </c>
      <c r="AD7">
        <f t="shared" si="1"/>
        <v>13.900722</v>
      </c>
      <c r="AE7">
        <v>0</v>
      </c>
      <c r="AF7" s="25"/>
      <c r="AG7">
        <f t="shared" si="2"/>
        <v>13.900722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14.6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0.11388</v>
      </c>
      <c r="AD8">
        <f t="shared" si="1"/>
        <v>14.48612</v>
      </c>
      <c r="AE8">
        <v>0</v>
      </c>
      <c r="AF8" s="25"/>
      <c r="AG8">
        <f t="shared" si="2"/>
        <v>14.48612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14.16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0.11044799999999999</v>
      </c>
      <c r="AD9">
        <f t="shared" si="1"/>
        <v>14.049552</v>
      </c>
      <c r="AE9">
        <v>0</v>
      </c>
      <c r="AF9" s="25"/>
      <c r="AG9">
        <f t="shared" si="2"/>
        <v>14.049552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12.92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0.10077599999999999</v>
      </c>
      <c r="AD10">
        <f t="shared" si="1"/>
        <v>12.819224</v>
      </c>
      <c r="AE10">
        <v>0</v>
      </c>
      <c r="AF10" s="25"/>
      <c r="AG10">
        <f t="shared" si="2"/>
        <v>12.819224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11.53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8.9933999999999986E-2</v>
      </c>
      <c r="AD11">
        <f t="shared" si="1"/>
        <v>11.440066</v>
      </c>
      <c r="AE11">
        <v>0</v>
      </c>
      <c r="AF11" s="25"/>
      <c r="AG11">
        <f t="shared" si="2"/>
        <v>11.440066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12.4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9.672E-2</v>
      </c>
      <c r="AD12">
        <f t="shared" si="1"/>
        <v>12.303280000000001</v>
      </c>
      <c r="AE12">
        <v>0</v>
      </c>
      <c r="AF12" s="25"/>
      <c r="AG12">
        <f t="shared" si="2"/>
        <v>12.303280000000001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15.21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0.11863800000000001</v>
      </c>
      <c r="AD13">
        <f t="shared" si="1"/>
        <v>15.091362</v>
      </c>
      <c r="AE13">
        <v>0</v>
      </c>
      <c r="AF13" s="25"/>
      <c r="AG13">
        <f t="shared" si="2"/>
        <v>15.091362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15.58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0.12152399999999999</v>
      </c>
      <c r="AD14">
        <f t="shared" si="1"/>
        <v>15.458475999999999</v>
      </c>
      <c r="AE14">
        <v>0</v>
      </c>
      <c r="AF14" s="25"/>
      <c r="AG14">
        <f t="shared" si="2"/>
        <v>15.458475999999999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16.760000000000002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0.13072800000000001</v>
      </c>
      <c r="AD15">
        <f t="shared" si="1"/>
        <v>16.629272</v>
      </c>
      <c r="AE15">
        <v>0</v>
      </c>
      <c r="AF15" s="25"/>
      <c r="AG15">
        <f t="shared" si="2"/>
        <v>16.629272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15.12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0.11793599999999999</v>
      </c>
      <c r="AD16">
        <f t="shared" si="1"/>
        <v>15.002063999999999</v>
      </c>
      <c r="AE16">
        <v>0</v>
      </c>
      <c r="AF16" s="25"/>
      <c r="AG16">
        <f t="shared" si="2"/>
        <v>15.002063999999999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17.72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0.13821599999999998</v>
      </c>
      <c r="AD17">
        <f t="shared" si="1"/>
        <v>17.581783999999999</v>
      </c>
      <c r="AE17">
        <v>0</v>
      </c>
      <c r="AF17" s="25"/>
      <c r="AG17">
        <f t="shared" si="2"/>
        <v>17.581783999999999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18.989999999999998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0.14812199999999998</v>
      </c>
      <c r="AD18">
        <f t="shared" si="1"/>
        <v>18.841877999999998</v>
      </c>
      <c r="AE18">
        <v>0</v>
      </c>
      <c r="AF18" s="25"/>
      <c r="AG18">
        <f t="shared" si="2"/>
        <v>18.841877999999998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19.23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1.54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0.16200599999999998</v>
      </c>
      <c r="AD19">
        <f t="shared" si="1"/>
        <v>20.607993999999998</v>
      </c>
      <c r="AE19">
        <v>0</v>
      </c>
      <c r="AF19" s="25"/>
      <c r="AG19">
        <f t="shared" si="2"/>
        <v>20.607993999999998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19.23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2.69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0.17097600000000002</v>
      </c>
      <c r="AD20">
        <f t="shared" si="1"/>
        <v>21.749024000000002</v>
      </c>
      <c r="AE20">
        <v>0</v>
      </c>
      <c r="AF20" s="25"/>
      <c r="AG20">
        <f t="shared" si="2"/>
        <v>21.749024000000002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19.23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6.06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0.19726199999999999</v>
      </c>
      <c r="AD21">
        <f t="shared" si="1"/>
        <v>25.092738000000001</v>
      </c>
      <c r="AE21">
        <v>0</v>
      </c>
      <c r="AF21" s="25"/>
      <c r="AG21">
        <f t="shared" si="2"/>
        <v>25.092738000000001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19.23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4.13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0.18220799999999998</v>
      </c>
      <c r="AD22">
        <f t="shared" si="1"/>
        <v>23.177792</v>
      </c>
      <c r="AE22">
        <v>0</v>
      </c>
      <c r="AF22" s="25"/>
      <c r="AG22">
        <f t="shared" si="2"/>
        <v>23.177792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19.23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10.48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0.231738</v>
      </c>
      <c r="AD23">
        <f t="shared" si="1"/>
        <v>29.478262000000001</v>
      </c>
      <c r="AE23">
        <v>0</v>
      </c>
      <c r="AF23" s="25"/>
      <c r="AG23">
        <f t="shared" si="2"/>
        <v>29.478262000000001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19.23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9.0399999999999991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0.22050599999999998</v>
      </c>
      <c r="AD24">
        <f t="shared" si="1"/>
        <v>28.049493999999999</v>
      </c>
      <c r="AE24">
        <v>0</v>
      </c>
      <c r="AF24" s="25"/>
      <c r="AG24">
        <f t="shared" si="2"/>
        <v>28.049493999999999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19.23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7.79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0.210756</v>
      </c>
      <c r="AD25">
        <f t="shared" si="1"/>
        <v>26.809244</v>
      </c>
      <c r="AE25">
        <v>0</v>
      </c>
      <c r="AF25" s="25"/>
      <c r="AG25">
        <f t="shared" si="2"/>
        <v>26.809244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19.23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6.25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0.198744</v>
      </c>
      <c r="AD26">
        <f t="shared" si="1"/>
        <v>25.281255999999999</v>
      </c>
      <c r="AE26">
        <v>0</v>
      </c>
      <c r="AF26" s="25"/>
      <c r="AG26">
        <f t="shared" si="2"/>
        <v>25.281255999999999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19.23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2.69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0.17097600000000002</v>
      </c>
      <c r="AD27">
        <f t="shared" si="1"/>
        <v>21.749024000000002</v>
      </c>
      <c r="AE27">
        <v>0</v>
      </c>
      <c r="AF27" s="25"/>
      <c r="AG27">
        <f t="shared" si="2"/>
        <v>21.749024000000002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19.23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4.33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0.18376800000000001</v>
      </c>
      <c r="AD28">
        <f t="shared" si="1"/>
        <v>23.376232000000002</v>
      </c>
      <c r="AE28">
        <v>0</v>
      </c>
      <c r="AF28" s="25"/>
      <c r="AG28">
        <f t="shared" si="2"/>
        <v>23.376232000000002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19.23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4.9000000000000004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0.18821400000000002</v>
      </c>
      <c r="AD29">
        <f t="shared" si="1"/>
        <v>23.941786000000004</v>
      </c>
      <c r="AE29">
        <v>0</v>
      </c>
      <c r="AF29" s="25"/>
      <c r="AG29">
        <f t="shared" si="2"/>
        <v>23.941786000000004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19.23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0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0.14999399999999999</v>
      </c>
      <c r="AD30">
        <f t="shared" si="1"/>
        <v>19.080006000000001</v>
      </c>
      <c r="AE30">
        <v>0</v>
      </c>
      <c r="AF30" s="25"/>
      <c r="AG30">
        <f t="shared" si="2"/>
        <v>19.080006000000001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19.23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0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0.14999399999999999</v>
      </c>
      <c r="AD31">
        <f t="shared" si="1"/>
        <v>19.080006000000001</v>
      </c>
      <c r="AE31">
        <v>0</v>
      </c>
      <c r="AF31" s="25"/>
      <c r="AG31">
        <f t="shared" si="2"/>
        <v>19.080006000000001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19.23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0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0.14999399999999999</v>
      </c>
      <c r="AD32">
        <f t="shared" si="1"/>
        <v>19.080006000000001</v>
      </c>
      <c r="AE32">
        <v>0</v>
      </c>
      <c r="AF32" s="25"/>
      <c r="AG32">
        <f t="shared" si="2"/>
        <v>19.080006000000001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19.23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0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0.14999399999999999</v>
      </c>
      <c r="AD33">
        <f t="shared" si="1"/>
        <v>19.080006000000001</v>
      </c>
      <c r="AE33">
        <v>0</v>
      </c>
      <c r="AF33" s="25"/>
      <c r="AG33">
        <f t="shared" si="2"/>
        <v>19.080006000000001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19.23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0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0.14999399999999999</v>
      </c>
      <c r="AD34">
        <f t="shared" si="1"/>
        <v>19.080006000000001</v>
      </c>
      <c r="AE34">
        <v>0</v>
      </c>
      <c r="AF34" s="25"/>
      <c r="AG34">
        <f t="shared" si="2"/>
        <v>19.080006000000001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19.23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0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0.14999399999999999</v>
      </c>
      <c r="AD35">
        <f t="shared" si="1"/>
        <v>19.080006000000001</v>
      </c>
      <c r="AE35">
        <v>0</v>
      </c>
      <c r="AF35" s="25"/>
      <c r="AG35">
        <f t="shared" si="2"/>
        <v>19.080006000000001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19.23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1.87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0.16458</v>
      </c>
      <c r="AD36">
        <f t="shared" si="1"/>
        <v>20.935420000000001</v>
      </c>
      <c r="AE36">
        <v>0</v>
      </c>
      <c r="AF36" s="25"/>
      <c r="AG36">
        <f t="shared" si="2"/>
        <v>20.935420000000001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19.23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4.33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0.18376800000000001</v>
      </c>
      <c r="AD37">
        <f t="shared" si="1"/>
        <v>23.376232000000002</v>
      </c>
      <c r="AE37">
        <v>0</v>
      </c>
      <c r="AF37" s="25"/>
      <c r="AG37">
        <f t="shared" si="2"/>
        <v>23.376232000000002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0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19.23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0.19429799999999997</v>
      </c>
      <c r="AD38">
        <f t="shared" si="1"/>
        <v>24.715702000000004</v>
      </c>
      <c r="AE38">
        <v>0</v>
      </c>
      <c r="AF38" s="25"/>
      <c r="AG38">
        <f t="shared" si="2"/>
        <v>24.715702000000004</v>
      </c>
      <c r="AI38" s="35">
        <f>PXIL!M38</f>
        <v>0</v>
      </c>
      <c r="AJ38" s="35">
        <f>PXIL!S38</f>
        <v>0</v>
      </c>
      <c r="AK38" s="35">
        <f>RTM_IEX!M38</f>
        <v>0.1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5.58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19.23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0.20927399999999999</v>
      </c>
      <c r="AD39">
        <f t="shared" si="1"/>
        <v>26.620725999999998</v>
      </c>
      <c r="AE39">
        <v>0</v>
      </c>
      <c r="AF39" s="25"/>
      <c r="AG39">
        <f t="shared" si="2"/>
        <v>26.620725999999998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7.6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19.23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0.19125599999999998</v>
      </c>
      <c r="AD40">
        <f t="shared" si="1"/>
        <v>24.328744</v>
      </c>
      <c r="AE40">
        <v>0</v>
      </c>
      <c r="AF40" s="25"/>
      <c r="AG40">
        <f t="shared" si="2"/>
        <v>24.328744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5.29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19.23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0.20701199999999997</v>
      </c>
      <c r="AD41">
        <f t="shared" si="1"/>
        <v>26.332988</v>
      </c>
      <c r="AE41">
        <v>0</v>
      </c>
      <c r="AF41" s="25"/>
      <c r="AG41">
        <f t="shared" si="2"/>
        <v>26.332988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7.31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19.23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0.20404799999999998</v>
      </c>
      <c r="AD42">
        <f t="shared" si="1"/>
        <v>25.955952</v>
      </c>
      <c r="AE42">
        <v>0</v>
      </c>
      <c r="AF42" s="25"/>
      <c r="AG42">
        <f t="shared" si="2"/>
        <v>25.955952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6.93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19.23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0.19726199999999999</v>
      </c>
      <c r="AD43">
        <f t="shared" si="1"/>
        <v>25.092738000000001</v>
      </c>
      <c r="AE43">
        <v>0</v>
      </c>
      <c r="AF43" s="25"/>
      <c r="AG43">
        <f t="shared" si="2"/>
        <v>25.092738000000001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6.06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19.23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0.17776199999999998</v>
      </c>
      <c r="AD44">
        <f t="shared" si="1"/>
        <v>22.612237999999998</v>
      </c>
      <c r="AE44">
        <v>0</v>
      </c>
      <c r="AF44" s="25"/>
      <c r="AG44">
        <f t="shared" si="2"/>
        <v>22.612237999999998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3.56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19.23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0.159744</v>
      </c>
      <c r="AD45">
        <f t="shared" si="1"/>
        <v>20.320256000000001</v>
      </c>
      <c r="AE45">
        <v>0</v>
      </c>
      <c r="AF45" s="25"/>
      <c r="AG45">
        <f t="shared" si="2"/>
        <v>20.320256000000001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1.25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19.23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0.164268</v>
      </c>
      <c r="AD46">
        <f t="shared" si="1"/>
        <v>20.895732000000002</v>
      </c>
      <c r="AE46">
        <v>0</v>
      </c>
      <c r="AF46" s="25"/>
      <c r="AG46">
        <f t="shared" si="2"/>
        <v>20.895732000000002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1.83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19.23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0.16645199999999999</v>
      </c>
      <c r="AD47">
        <f t="shared" si="1"/>
        <v>21.173548</v>
      </c>
      <c r="AE47">
        <v>0</v>
      </c>
      <c r="AF47" s="25"/>
      <c r="AG47">
        <f t="shared" si="2"/>
        <v>21.173548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2.11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16.43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0.12815399999999999</v>
      </c>
      <c r="AD48">
        <f t="shared" si="1"/>
        <v>16.301846000000001</v>
      </c>
      <c r="AE48">
        <v>0</v>
      </c>
      <c r="AF48" s="25"/>
      <c r="AG48">
        <f t="shared" si="2"/>
        <v>16.301846000000001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18.46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0.143988</v>
      </c>
      <c r="AD49">
        <f t="shared" si="1"/>
        <v>18.316012000000001</v>
      </c>
      <c r="AE49">
        <v>0</v>
      </c>
      <c r="AF49" s="25"/>
      <c r="AG49">
        <f t="shared" si="2"/>
        <v>18.316012000000001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19.23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0.180726</v>
      </c>
      <c r="AD50">
        <f t="shared" si="1"/>
        <v>22.989274000000002</v>
      </c>
      <c r="AE50">
        <v>0</v>
      </c>
      <c r="AF50" s="25"/>
      <c r="AG50">
        <f t="shared" si="2"/>
        <v>22.989274000000002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3.94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19.23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0.19570199999999999</v>
      </c>
      <c r="AD51">
        <f t="shared" si="1"/>
        <v>24.894297999999999</v>
      </c>
      <c r="AE51">
        <v>0</v>
      </c>
      <c r="AF51" s="25"/>
      <c r="AG51">
        <f t="shared" si="2"/>
        <v>24.894297999999999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5.86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19.23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0.17471999999999999</v>
      </c>
      <c r="AD52">
        <f t="shared" si="1"/>
        <v>22.225279999999998</v>
      </c>
      <c r="AE52">
        <v>0</v>
      </c>
      <c r="AF52" s="25"/>
      <c r="AG52">
        <f t="shared" si="2"/>
        <v>22.225279999999998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3.17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19.23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0.17549999999999999</v>
      </c>
      <c r="AD53">
        <f t="shared" si="1"/>
        <v>22.3245</v>
      </c>
      <c r="AE53">
        <v>0</v>
      </c>
      <c r="AF53" s="25"/>
      <c r="AG53">
        <f t="shared" si="2"/>
        <v>22.3245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3.27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19.23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0.18524999999999997</v>
      </c>
      <c r="AD54">
        <f t="shared" si="1"/>
        <v>23.56475</v>
      </c>
      <c r="AE54">
        <v>0</v>
      </c>
      <c r="AF54" s="25"/>
      <c r="AG54">
        <f t="shared" si="2"/>
        <v>23.56475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4.5199999999999996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19.23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0.17323799999999998</v>
      </c>
      <c r="AD55">
        <f t="shared" si="1"/>
        <v>22.036762</v>
      </c>
      <c r="AE55">
        <v>0</v>
      </c>
      <c r="AF55" s="25"/>
      <c r="AG55">
        <f t="shared" si="2"/>
        <v>22.036762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2.98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19.23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0.19499999999999998</v>
      </c>
      <c r="AD56">
        <f t="shared" si="1"/>
        <v>24.805</v>
      </c>
      <c r="AE56">
        <v>0</v>
      </c>
      <c r="AF56" s="25"/>
      <c r="AG56">
        <f t="shared" si="2"/>
        <v>24.805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5.77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19.23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0.16871399999999998</v>
      </c>
      <c r="AD57">
        <f t="shared" si="1"/>
        <v>21.461285999999998</v>
      </c>
      <c r="AE57">
        <v>0</v>
      </c>
      <c r="AF57" s="25"/>
      <c r="AG57">
        <f t="shared" si="2"/>
        <v>21.461285999999998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2.4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19.23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0.151476</v>
      </c>
      <c r="AD58">
        <f t="shared" si="1"/>
        <v>19.268524000000003</v>
      </c>
      <c r="AE58">
        <v>0</v>
      </c>
      <c r="AF58" s="25"/>
      <c r="AG58">
        <f t="shared" si="2"/>
        <v>19.268524000000003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0.19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19.23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0.17097599999999999</v>
      </c>
      <c r="AD59">
        <f t="shared" si="1"/>
        <v>21.749024000000002</v>
      </c>
      <c r="AE59">
        <v>0</v>
      </c>
      <c r="AF59" s="25"/>
      <c r="AG59">
        <f t="shared" si="2"/>
        <v>21.749024000000002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2.69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19.23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0.17698199999999997</v>
      </c>
      <c r="AD60">
        <f t="shared" si="1"/>
        <v>22.513018000000002</v>
      </c>
      <c r="AE60">
        <v>0</v>
      </c>
      <c r="AF60" s="25"/>
      <c r="AG60">
        <f t="shared" si="2"/>
        <v>22.513018000000002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3.46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19.23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0.16645199999999999</v>
      </c>
      <c r="AD61">
        <f t="shared" si="1"/>
        <v>21.173548</v>
      </c>
      <c r="AE61">
        <v>0</v>
      </c>
      <c r="AF61" s="25"/>
      <c r="AG61">
        <f t="shared" si="2"/>
        <v>21.173548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2.11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19.23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0.17994599999999999</v>
      </c>
      <c r="AD62">
        <f t="shared" si="1"/>
        <v>22.890053999999999</v>
      </c>
      <c r="AE62">
        <v>0</v>
      </c>
      <c r="AF62" s="25"/>
      <c r="AG62">
        <f t="shared" si="2"/>
        <v>22.890053999999999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3.84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19.23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0.20396999999999998</v>
      </c>
      <c r="AD63">
        <f t="shared" si="1"/>
        <v>25.94603</v>
      </c>
      <c r="AE63">
        <v>0</v>
      </c>
      <c r="AF63" s="25"/>
      <c r="AG63">
        <f t="shared" si="2"/>
        <v>25.94603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6.92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19.23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0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0.20474999999999999</v>
      </c>
      <c r="AD64">
        <f t="shared" si="1"/>
        <v>26.045249999999999</v>
      </c>
      <c r="AE64">
        <v>0</v>
      </c>
      <c r="AF64" s="25"/>
      <c r="AG64">
        <f t="shared" si="2"/>
        <v>26.045249999999999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7.02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19.23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3.17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0.19383</v>
      </c>
      <c r="AD65">
        <f t="shared" si="1"/>
        <v>24.656169999999999</v>
      </c>
      <c r="AE65">
        <v>0</v>
      </c>
      <c r="AF65" s="25"/>
      <c r="AG65">
        <f t="shared" si="2"/>
        <v>24.656169999999999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2.4500000000000002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19.23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7.89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0.211536</v>
      </c>
      <c r="AD66">
        <f t="shared" si="1"/>
        <v>26.908464000000002</v>
      </c>
      <c r="AE66">
        <v>0</v>
      </c>
      <c r="AF66" s="25"/>
      <c r="AG66">
        <f t="shared" si="2"/>
        <v>26.908464000000002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19.23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1.1499999999999999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0.15896399999999999</v>
      </c>
      <c r="AD67">
        <f t="shared" si="1"/>
        <v>20.221035999999998</v>
      </c>
      <c r="AE67">
        <v>0</v>
      </c>
      <c r="AF67" s="25"/>
      <c r="AG67">
        <f t="shared" si="2"/>
        <v>20.221035999999998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19.23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4.1399999999999997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0.182286</v>
      </c>
      <c r="AD68">
        <f t="shared" ref="AD68:AD98" si="4">SUM(B68:AB68,AI68:AV68)-AC68</f>
        <v>23.187714</v>
      </c>
      <c r="AE68">
        <v>0</v>
      </c>
      <c r="AF68" s="25"/>
      <c r="AG68">
        <f t="shared" ref="AG68:AG98" si="5">SUM(AD68:AF68)</f>
        <v>23.187714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19.23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0.18821399999999999</v>
      </c>
      <c r="AD69">
        <f t="shared" si="4"/>
        <v>23.941786000000004</v>
      </c>
      <c r="AE69">
        <v>0</v>
      </c>
      <c r="AF69" s="25"/>
      <c r="AG69">
        <f t="shared" si="5"/>
        <v>23.941786000000004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4.9000000000000004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19.23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0.17549999999999999</v>
      </c>
      <c r="AD70">
        <f t="shared" si="4"/>
        <v>22.3245</v>
      </c>
      <c r="AE70">
        <v>0</v>
      </c>
      <c r="AF70" s="25"/>
      <c r="AG70">
        <f t="shared" si="5"/>
        <v>22.3245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3.27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19.23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0.19952399999999998</v>
      </c>
      <c r="AD71">
        <f t="shared" si="4"/>
        <v>25.380475999999998</v>
      </c>
      <c r="AE71">
        <v>0</v>
      </c>
      <c r="AF71" s="25"/>
      <c r="AG71">
        <f t="shared" si="5"/>
        <v>25.380475999999998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6.35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19.23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0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0.20849399999999998</v>
      </c>
      <c r="AD72">
        <f t="shared" si="4"/>
        <v>26.521506000000002</v>
      </c>
      <c r="AE72">
        <v>0</v>
      </c>
      <c r="AF72" s="25"/>
      <c r="AG72">
        <f t="shared" si="5"/>
        <v>26.521506000000002</v>
      </c>
      <c r="AI72" s="35">
        <f>PXIL!M72</f>
        <v>0</v>
      </c>
      <c r="AJ72" s="35">
        <f>PXIL!S72</f>
        <v>0</v>
      </c>
      <c r="AK72" s="35">
        <f>RTM_IEX!M72</f>
        <v>0.1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7.4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19.23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4.26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0.183222</v>
      </c>
      <c r="AD73">
        <f t="shared" si="4"/>
        <v>23.306778000000001</v>
      </c>
      <c r="AE73">
        <v>0</v>
      </c>
      <c r="AF73" s="25"/>
      <c r="AG73">
        <f t="shared" si="5"/>
        <v>23.306778000000001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0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19.23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2.08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0.16699800000000001</v>
      </c>
      <c r="AD74">
        <f t="shared" si="4"/>
        <v>21.243002000000004</v>
      </c>
      <c r="AE74">
        <v>0</v>
      </c>
      <c r="AF74" s="25"/>
      <c r="AG74">
        <f t="shared" si="5"/>
        <v>21.243002000000004</v>
      </c>
      <c r="AI74" s="35">
        <f>PXIL!M74</f>
        <v>0</v>
      </c>
      <c r="AJ74" s="35">
        <f>PXIL!S74</f>
        <v>0</v>
      </c>
      <c r="AK74" s="35">
        <f>RTM_IEX!M74</f>
        <v>0.1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0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19.23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1.67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0.17768399999999998</v>
      </c>
      <c r="AD75">
        <f t="shared" si="4"/>
        <v>22.602315999999998</v>
      </c>
      <c r="AE75">
        <v>0</v>
      </c>
      <c r="AF75" s="25"/>
      <c r="AG75">
        <f t="shared" si="5"/>
        <v>22.602315999999998</v>
      </c>
      <c r="AI75" s="35">
        <f>PXIL!M75</f>
        <v>0</v>
      </c>
      <c r="AJ75" s="35">
        <f>PXIL!S75</f>
        <v>0</v>
      </c>
      <c r="AK75" s="35">
        <f>RTM_IEX!M75</f>
        <v>1.88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19.23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1.27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0.17308199999999999</v>
      </c>
      <c r="AD76">
        <f t="shared" si="4"/>
        <v>22.016918</v>
      </c>
      <c r="AE76">
        <v>0</v>
      </c>
      <c r="AF76" s="25"/>
      <c r="AG76">
        <f t="shared" si="5"/>
        <v>22.016918</v>
      </c>
      <c r="AI76" s="35">
        <f>PXIL!M76</f>
        <v>0</v>
      </c>
      <c r="AJ76" s="35">
        <f>PXIL!S76</f>
        <v>0</v>
      </c>
      <c r="AK76" s="35">
        <f>RTM_IEX!M76</f>
        <v>1.69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19.23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1.48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0.173706</v>
      </c>
      <c r="AD77">
        <f t="shared" si="4"/>
        <v>22.096294</v>
      </c>
      <c r="AE77">
        <v>0</v>
      </c>
      <c r="AF77" s="25"/>
      <c r="AG77">
        <f t="shared" si="5"/>
        <v>22.096294</v>
      </c>
      <c r="AI77" s="35">
        <f>PXIL!M77</f>
        <v>0</v>
      </c>
      <c r="AJ77" s="35">
        <f>PXIL!S77</f>
        <v>0</v>
      </c>
      <c r="AK77" s="35">
        <f>RTM_IEX!M77</f>
        <v>1.56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19.23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1.58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0.16231800000000002</v>
      </c>
      <c r="AD78">
        <f t="shared" si="4"/>
        <v>20.647682000000003</v>
      </c>
      <c r="AE78">
        <v>0</v>
      </c>
      <c r="AF78" s="25"/>
      <c r="AG78">
        <f t="shared" si="5"/>
        <v>20.647682000000003</v>
      </c>
      <c r="AI78" s="35">
        <f>PXIL!M78</f>
        <v>0</v>
      </c>
      <c r="AJ78" s="35">
        <f>PXIL!S78</f>
        <v>0</v>
      </c>
      <c r="AK78" s="35">
        <f>RTM_IEX!M78</f>
        <v>0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19.23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4.1399999999999997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0.182286</v>
      </c>
      <c r="AD79">
        <f t="shared" si="4"/>
        <v>23.187714</v>
      </c>
      <c r="AE79">
        <v>0</v>
      </c>
      <c r="AF79" s="25"/>
      <c r="AG79">
        <f t="shared" si="5"/>
        <v>23.187714</v>
      </c>
      <c r="AI79" s="35">
        <f>PXIL!M79</f>
        <v>0</v>
      </c>
      <c r="AJ79" s="35">
        <f>PXIL!S79</f>
        <v>0</v>
      </c>
      <c r="AK79" s="35">
        <f>RTM_IEX!M79</f>
        <v>0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19.23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3.4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0.17651399999999998</v>
      </c>
      <c r="AD80">
        <f t="shared" si="4"/>
        <v>22.453485999999998</v>
      </c>
      <c r="AE80">
        <v>0</v>
      </c>
      <c r="AF80" s="25"/>
      <c r="AG80">
        <f t="shared" si="5"/>
        <v>22.453485999999998</v>
      </c>
      <c r="AI80" s="35">
        <f>PXIL!M80</f>
        <v>0</v>
      </c>
      <c r="AJ80" s="35">
        <f>PXIL!S80</f>
        <v>0</v>
      </c>
      <c r="AK80" s="35">
        <f>RTM_IEX!M80</f>
        <v>0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19.23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5.96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0.19648199999999999</v>
      </c>
      <c r="AD81">
        <f t="shared" si="4"/>
        <v>24.993518000000002</v>
      </c>
      <c r="AE81">
        <v>0</v>
      </c>
      <c r="AF81" s="25"/>
      <c r="AG81">
        <f t="shared" si="5"/>
        <v>24.993518000000002</v>
      </c>
      <c r="AI81" s="35">
        <f>PXIL!M81</f>
        <v>0</v>
      </c>
      <c r="AJ81" s="35">
        <f>PXIL!S81</f>
        <v>0</v>
      </c>
      <c r="AK81" s="35">
        <f>RTM_IEX!M81</f>
        <v>0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19.23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7.21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0.206232</v>
      </c>
      <c r="AD82">
        <f t="shared" si="4"/>
        <v>26.233768000000001</v>
      </c>
      <c r="AE82">
        <v>0</v>
      </c>
      <c r="AF82" s="25"/>
      <c r="AG82">
        <f t="shared" si="5"/>
        <v>26.233768000000001</v>
      </c>
      <c r="AI82" s="35">
        <f>PXIL!M82</f>
        <v>0</v>
      </c>
      <c r="AJ82" s="35">
        <f>PXIL!S82</f>
        <v>0</v>
      </c>
      <c r="AK82" s="35">
        <f>RTM_IEX!M82</f>
        <v>0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19.23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9.42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0.22346999999999997</v>
      </c>
      <c r="AD83">
        <f t="shared" si="4"/>
        <v>28.42653</v>
      </c>
      <c r="AE83">
        <v>0</v>
      </c>
      <c r="AF83" s="25"/>
      <c r="AG83">
        <f t="shared" si="5"/>
        <v>28.42653</v>
      </c>
      <c r="AI83" s="35">
        <f>PXIL!M83</f>
        <v>0</v>
      </c>
      <c r="AJ83" s="35">
        <f>PXIL!S83</f>
        <v>0</v>
      </c>
      <c r="AK83" s="35">
        <f>RTM_IEX!M83</f>
        <v>0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19.23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6.44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0.20022600000000002</v>
      </c>
      <c r="AD84">
        <f t="shared" si="4"/>
        <v>25.469774000000001</v>
      </c>
      <c r="AE84">
        <v>0</v>
      </c>
      <c r="AF84" s="25"/>
      <c r="AG84">
        <f t="shared" si="5"/>
        <v>25.469774000000001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19.23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6.83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0.203268</v>
      </c>
      <c r="AD85">
        <f t="shared" si="4"/>
        <v>25.856732000000001</v>
      </c>
      <c r="AE85">
        <v>0</v>
      </c>
      <c r="AF85" s="25"/>
      <c r="AG85">
        <f t="shared" si="5"/>
        <v>25.856732000000001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19.23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7.89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0.211536</v>
      </c>
      <c r="AD86">
        <f t="shared" si="4"/>
        <v>26.908464000000002</v>
      </c>
      <c r="AE86">
        <v>0</v>
      </c>
      <c r="AF86" s="25"/>
      <c r="AG86">
        <f t="shared" si="5"/>
        <v>26.908464000000002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19.23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4.2300000000000004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0.18298800000000001</v>
      </c>
      <c r="AD87">
        <f t="shared" si="4"/>
        <v>23.277011999999999</v>
      </c>
      <c r="AE87">
        <v>0</v>
      </c>
      <c r="AF87" s="25"/>
      <c r="AG87">
        <f t="shared" si="5"/>
        <v>23.277011999999999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19.23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7.5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0.20849399999999998</v>
      </c>
      <c r="AD88">
        <f t="shared" si="4"/>
        <v>26.521505999999999</v>
      </c>
      <c r="AE88">
        <v>0</v>
      </c>
      <c r="AF88" s="25"/>
      <c r="AG88">
        <f t="shared" si="5"/>
        <v>26.521505999999999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19.23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6.06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0.19726199999999999</v>
      </c>
      <c r="AD89">
        <f t="shared" si="4"/>
        <v>25.092738000000001</v>
      </c>
      <c r="AE89">
        <v>0</v>
      </c>
      <c r="AF89" s="25"/>
      <c r="AG89">
        <f t="shared" si="5"/>
        <v>25.092738000000001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19.23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6.44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0.20022600000000002</v>
      </c>
      <c r="AD90">
        <f t="shared" si="4"/>
        <v>25.469774000000001</v>
      </c>
      <c r="AE90">
        <v>0</v>
      </c>
      <c r="AF90" s="25"/>
      <c r="AG90">
        <f t="shared" si="5"/>
        <v>25.469774000000001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19.23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5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0.188994</v>
      </c>
      <c r="AD91">
        <f t="shared" si="4"/>
        <v>24.041005999999999</v>
      </c>
      <c r="AE91">
        <v>0</v>
      </c>
      <c r="AF91" s="25"/>
      <c r="AG91">
        <f t="shared" si="5"/>
        <v>24.041005999999999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19.23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4.71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0.18673200000000001</v>
      </c>
      <c r="AD92">
        <f t="shared" si="4"/>
        <v>23.753268000000002</v>
      </c>
      <c r="AE92">
        <v>0</v>
      </c>
      <c r="AF92" s="25"/>
      <c r="AG92">
        <f t="shared" si="5"/>
        <v>23.753268000000002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19.23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3.27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0.17549999999999999</v>
      </c>
      <c r="AD93">
        <f t="shared" si="4"/>
        <v>22.3245</v>
      </c>
      <c r="AE93">
        <v>0</v>
      </c>
      <c r="AF93" s="25"/>
      <c r="AG93">
        <f t="shared" si="5"/>
        <v>22.3245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19.23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4.42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0.18446999999999997</v>
      </c>
      <c r="AD94">
        <f t="shared" si="4"/>
        <v>23.465529999999998</v>
      </c>
      <c r="AE94">
        <v>0</v>
      </c>
      <c r="AF94" s="25"/>
      <c r="AG94">
        <f t="shared" si="5"/>
        <v>23.465529999999998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19.23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7.69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0.209976</v>
      </c>
      <c r="AD95">
        <f t="shared" si="4"/>
        <v>26.710024000000001</v>
      </c>
      <c r="AE95">
        <v>0</v>
      </c>
      <c r="AF95" s="25"/>
      <c r="AG95">
        <f t="shared" si="5"/>
        <v>26.710024000000001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19.23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5.29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0.19125599999999998</v>
      </c>
      <c r="AD96">
        <f t="shared" si="4"/>
        <v>24.328744</v>
      </c>
      <c r="AE96">
        <v>0</v>
      </c>
      <c r="AF96" s="25"/>
      <c r="AG96">
        <f t="shared" si="5"/>
        <v>24.328744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19.23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5.29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0.19125599999999998</v>
      </c>
      <c r="AD97">
        <f t="shared" si="4"/>
        <v>24.328744</v>
      </c>
      <c r="AE97">
        <v>0</v>
      </c>
      <c r="AF97" s="25"/>
      <c r="AG97">
        <f t="shared" si="5"/>
        <v>24.328744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19.23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3.08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0.17401800000000001</v>
      </c>
      <c r="AD98">
        <f t="shared" si="4"/>
        <v>22.135982000000002</v>
      </c>
      <c r="AE98">
        <v>0</v>
      </c>
      <c r="AF98" s="25"/>
      <c r="AG98">
        <f t="shared" si="5"/>
        <v>22.135982000000002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0.44504500000000036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5.2264999999999999E-2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4.143164999999999E-3</v>
      </c>
      <c r="AD99">
        <f t="shared" si="6"/>
        <v>0.52703183499999984</v>
      </c>
      <c r="AE99">
        <f t="shared" ref="AE99:AT99" si="8">SUM(AE3:AE98)/4000</f>
        <v>0</v>
      </c>
      <c r="AG99">
        <f t="shared" si="8"/>
        <v>0.52703183499999984</v>
      </c>
      <c r="AI99">
        <f t="shared" si="8"/>
        <v>0</v>
      </c>
      <c r="AJ99">
        <f t="shared" si="8"/>
        <v>0</v>
      </c>
      <c r="AK99">
        <f t="shared" si="8"/>
        <v>1.3575E-3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3.2507500000000002E-2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45637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531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529</v>
      </c>
    </row>
    <row r="3" spans="1:18">
      <c r="A3" s="8" t="s">
        <v>45</v>
      </c>
      <c r="B3" s="15">
        <f>'[1]11'!B5</f>
        <v>150</v>
      </c>
      <c r="C3" s="16">
        <f>'[1]11'!C5</f>
        <v>0</v>
      </c>
      <c r="D3" s="16">
        <f>'[1]11'!D5</f>
        <v>180</v>
      </c>
      <c r="E3" s="16">
        <f>'[1]11'!E5</f>
        <v>0</v>
      </c>
      <c r="F3" s="15">
        <f>SUM(B3:E3)</f>
        <v>330</v>
      </c>
      <c r="G3" s="15">
        <f>'[1]11'!H5</f>
        <v>0</v>
      </c>
      <c r="H3" s="16">
        <f>'[1]11'!I5</f>
        <v>0</v>
      </c>
      <c r="I3" s="16">
        <f>'[1]11'!J5</f>
        <v>0</v>
      </c>
      <c r="J3" s="16">
        <f>'[1]11'!K5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'[1]11'!B6</f>
        <v>150</v>
      </c>
      <c r="C4" s="16">
        <f>'[1]11'!C6</f>
        <v>0</v>
      </c>
      <c r="D4" s="16">
        <f>'[1]11'!D6</f>
        <v>180</v>
      </c>
      <c r="E4" s="16">
        <f>'[1]11'!E6</f>
        <v>0</v>
      </c>
      <c r="F4" s="15">
        <f>SUM(B4:E4)</f>
        <v>330</v>
      </c>
      <c r="G4" s="15">
        <f>'[1]11'!H6</f>
        <v>0</v>
      </c>
      <c r="H4" s="16">
        <f>'[1]11'!I6</f>
        <v>0</v>
      </c>
      <c r="I4" s="16">
        <f>'[1]11'!J6</f>
        <v>0</v>
      </c>
      <c r="J4" s="16">
        <f>'[1]11'!K6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'[1]11'!B7</f>
        <v>150</v>
      </c>
      <c r="C5" s="16">
        <f>'[1]11'!C7</f>
        <v>0</v>
      </c>
      <c r="D5" s="16">
        <f>'[1]11'!D7</f>
        <v>180</v>
      </c>
      <c r="E5" s="16">
        <f>'[1]11'!E7</f>
        <v>0</v>
      </c>
      <c r="F5" s="15">
        <f t="shared" ref="F5:F68" si="6">SUM(B5:E5)</f>
        <v>330</v>
      </c>
      <c r="G5" s="15">
        <f>'[1]11'!H7</f>
        <v>0</v>
      </c>
      <c r="H5" s="16">
        <f>'[1]11'!I7</f>
        <v>0</v>
      </c>
      <c r="I5" s="16">
        <f>'[1]11'!J7</f>
        <v>0</v>
      </c>
      <c r="J5" s="16">
        <f>'[1]11'!K7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'[1]11'!B8</f>
        <v>150</v>
      </c>
      <c r="C6" s="16">
        <f>'[1]11'!C8</f>
        <v>0</v>
      </c>
      <c r="D6" s="16">
        <f>'[1]11'!D8</f>
        <v>180</v>
      </c>
      <c r="E6" s="16">
        <f>'[1]11'!E8</f>
        <v>0</v>
      </c>
      <c r="F6" s="15">
        <f t="shared" si="6"/>
        <v>330</v>
      </c>
      <c r="G6" s="15">
        <f>'[1]11'!H8</f>
        <v>0</v>
      </c>
      <c r="H6" s="16">
        <f>'[1]11'!I8</f>
        <v>0</v>
      </c>
      <c r="I6" s="16">
        <f>'[1]11'!J8</f>
        <v>0</v>
      </c>
      <c r="J6" s="16">
        <f>'[1]11'!K8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'[1]11'!B9</f>
        <v>150</v>
      </c>
      <c r="C7" s="16">
        <f>'[1]11'!C9</f>
        <v>0</v>
      </c>
      <c r="D7" s="16">
        <f>'[1]11'!D9</f>
        <v>180</v>
      </c>
      <c r="E7" s="16">
        <f>'[1]11'!E9</f>
        <v>0</v>
      </c>
      <c r="F7" s="15">
        <f t="shared" si="6"/>
        <v>330</v>
      </c>
      <c r="G7" s="15">
        <f>'[1]11'!H9</f>
        <v>0</v>
      </c>
      <c r="H7" s="16">
        <f>'[1]11'!I9</f>
        <v>0</v>
      </c>
      <c r="I7" s="16">
        <f>'[1]11'!J9</f>
        <v>0</v>
      </c>
      <c r="J7" s="16">
        <f>'[1]11'!K9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'[1]11'!B10</f>
        <v>150</v>
      </c>
      <c r="C8" s="16">
        <f>'[1]11'!C10</f>
        <v>0</v>
      </c>
      <c r="D8" s="16">
        <f>'[1]11'!D10</f>
        <v>180</v>
      </c>
      <c r="E8" s="16">
        <f>'[1]11'!E10</f>
        <v>0</v>
      </c>
      <c r="F8" s="15">
        <f t="shared" si="6"/>
        <v>330</v>
      </c>
      <c r="G8" s="15">
        <f>'[1]11'!H10</f>
        <v>0</v>
      </c>
      <c r="H8" s="16">
        <f>'[1]11'!I10</f>
        <v>0</v>
      </c>
      <c r="I8" s="16">
        <f>'[1]11'!J10</f>
        <v>0</v>
      </c>
      <c r="J8" s="16">
        <f>'[1]11'!K10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'[1]11'!B11</f>
        <v>150</v>
      </c>
      <c r="C9" s="16">
        <f>'[1]11'!C11</f>
        <v>0</v>
      </c>
      <c r="D9" s="16">
        <f>'[1]11'!D11</f>
        <v>180</v>
      </c>
      <c r="E9" s="16">
        <f>'[1]11'!E11</f>
        <v>0</v>
      </c>
      <c r="F9" s="15">
        <f t="shared" si="6"/>
        <v>330</v>
      </c>
      <c r="G9" s="15">
        <f>'[1]11'!H11</f>
        <v>0</v>
      </c>
      <c r="H9" s="16">
        <f>'[1]11'!I11</f>
        <v>0</v>
      </c>
      <c r="I9" s="16">
        <f>'[1]11'!J11</f>
        <v>0</v>
      </c>
      <c r="J9" s="16">
        <f>'[1]11'!K11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'[1]11'!B12</f>
        <v>150</v>
      </c>
      <c r="C10" s="16">
        <f>'[1]11'!C12</f>
        <v>0</v>
      </c>
      <c r="D10" s="16">
        <f>'[1]11'!D12</f>
        <v>180</v>
      </c>
      <c r="E10" s="16">
        <f>'[1]11'!E12</f>
        <v>0</v>
      </c>
      <c r="F10" s="15">
        <f t="shared" si="6"/>
        <v>330</v>
      </c>
      <c r="G10" s="15">
        <f>'[1]11'!H12</f>
        <v>0</v>
      </c>
      <c r="H10" s="16">
        <f>'[1]11'!I12</f>
        <v>0</v>
      </c>
      <c r="I10" s="16">
        <f>'[1]11'!J12</f>
        <v>0</v>
      </c>
      <c r="J10" s="16">
        <f>'[1]11'!K12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'[1]11'!B13</f>
        <v>150</v>
      </c>
      <c r="C11" s="16">
        <f>'[1]11'!C13</f>
        <v>0</v>
      </c>
      <c r="D11" s="16">
        <f>'[1]11'!D13</f>
        <v>180</v>
      </c>
      <c r="E11" s="16">
        <f>'[1]11'!E13</f>
        <v>0</v>
      </c>
      <c r="F11" s="15">
        <f t="shared" si="6"/>
        <v>330</v>
      </c>
      <c r="G11" s="15">
        <f>'[1]11'!H13</f>
        <v>0</v>
      </c>
      <c r="H11" s="16">
        <f>'[1]11'!I13</f>
        <v>0</v>
      </c>
      <c r="I11" s="16">
        <f>'[1]11'!J13</f>
        <v>0</v>
      </c>
      <c r="J11" s="16">
        <f>'[1]11'!K13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'[1]11'!B14</f>
        <v>150</v>
      </c>
      <c r="C12" s="16">
        <f>'[1]11'!C14</f>
        <v>0</v>
      </c>
      <c r="D12" s="16">
        <f>'[1]11'!D14</f>
        <v>180</v>
      </c>
      <c r="E12" s="16">
        <f>'[1]11'!E14</f>
        <v>0</v>
      </c>
      <c r="F12" s="15">
        <f t="shared" si="6"/>
        <v>330</v>
      </c>
      <c r="G12" s="15">
        <f>'[1]11'!H14</f>
        <v>0</v>
      </c>
      <c r="H12" s="16">
        <f>'[1]11'!I14</f>
        <v>0</v>
      </c>
      <c r="I12" s="16">
        <f>'[1]11'!J14</f>
        <v>0</v>
      </c>
      <c r="J12" s="16">
        <f>'[1]11'!K14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'[1]11'!B15</f>
        <v>150</v>
      </c>
      <c r="C13" s="16">
        <f>'[1]11'!C15</f>
        <v>0</v>
      </c>
      <c r="D13" s="16">
        <f>'[1]11'!D15</f>
        <v>180</v>
      </c>
      <c r="E13" s="16">
        <f>'[1]11'!E15</f>
        <v>0</v>
      </c>
      <c r="F13" s="15">
        <f t="shared" si="6"/>
        <v>330</v>
      </c>
      <c r="G13" s="15">
        <f>'[1]11'!H15</f>
        <v>0</v>
      </c>
      <c r="H13" s="16">
        <f>'[1]11'!I15</f>
        <v>0</v>
      </c>
      <c r="I13" s="16">
        <f>'[1]11'!J15</f>
        <v>0</v>
      </c>
      <c r="J13" s="16">
        <f>'[1]11'!K15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'[1]11'!B16</f>
        <v>150</v>
      </c>
      <c r="C14" s="16">
        <f>'[1]11'!C16</f>
        <v>0</v>
      </c>
      <c r="D14" s="16">
        <f>'[1]11'!D16</f>
        <v>180</v>
      </c>
      <c r="E14" s="16">
        <f>'[1]11'!E16</f>
        <v>0</v>
      </c>
      <c r="F14" s="15">
        <f t="shared" si="6"/>
        <v>330</v>
      </c>
      <c r="G14" s="15">
        <f>'[1]11'!H16</f>
        <v>0</v>
      </c>
      <c r="H14" s="16">
        <f>'[1]11'!I16</f>
        <v>0</v>
      </c>
      <c r="I14" s="16">
        <f>'[1]11'!J16</f>
        <v>0</v>
      </c>
      <c r="J14" s="16">
        <f>'[1]11'!K16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'[1]11'!B17</f>
        <v>150</v>
      </c>
      <c r="C15" s="16">
        <f>'[1]11'!C17</f>
        <v>0</v>
      </c>
      <c r="D15" s="16">
        <f>'[1]11'!D17</f>
        <v>180</v>
      </c>
      <c r="E15" s="16">
        <f>'[1]11'!E17</f>
        <v>0</v>
      </c>
      <c r="F15" s="15">
        <f t="shared" si="6"/>
        <v>330</v>
      </c>
      <c r="G15" s="15">
        <f>'[1]11'!H17</f>
        <v>0</v>
      </c>
      <c r="H15" s="16">
        <f>'[1]11'!I17</f>
        <v>0</v>
      </c>
      <c r="I15" s="16">
        <f>'[1]11'!J17</f>
        <v>0</v>
      </c>
      <c r="J15" s="16">
        <f>'[1]11'!K17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'[1]11'!B18</f>
        <v>150</v>
      </c>
      <c r="C16" s="16">
        <f>'[1]11'!C18</f>
        <v>0</v>
      </c>
      <c r="D16" s="16">
        <f>'[1]11'!D18</f>
        <v>180</v>
      </c>
      <c r="E16" s="16">
        <f>'[1]11'!E18</f>
        <v>0</v>
      </c>
      <c r="F16" s="15">
        <f t="shared" si="6"/>
        <v>330</v>
      </c>
      <c r="G16" s="15">
        <f>'[1]11'!H18</f>
        <v>0</v>
      </c>
      <c r="H16" s="16">
        <f>'[1]11'!I18</f>
        <v>0</v>
      </c>
      <c r="I16" s="16">
        <f>'[1]11'!J18</f>
        <v>0</v>
      </c>
      <c r="J16" s="16">
        <f>'[1]11'!K18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'[1]11'!B19</f>
        <v>150</v>
      </c>
      <c r="C17" s="16">
        <f>'[1]11'!C19</f>
        <v>0</v>
      </c>
      <c r="D17" s="16">
        <f>'[1]11'!D19</f>
        <v>180</v>
      </c>
      <c r="E17" s="16">
        <f>'[1]11'!E19</f>
        <v>0</v>
      </c>
      <c r="F17" s="15">
        <f t="shared" si="6"/>
        <v>330</v>
      </c>
      <c r="G17" s="15">
        <f>'[1]11'!H19</f>
        <v>0</v>
      </c>
      <c r="H17" s="16">
        <f>'[1]11'!I19</f>
        <v>0</v>
      </c>
      <c r="I17" s="16">
        <f>'[1]11'!J19</f>
        <v>0</v>
      </c>
      <c r="J17" s="16">
        <f>'[1]11'!K19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'[1]11'!B20</f>
        <v>150</v>
      </c>
      <c r="C18" s="16">
        <f>'[1]11'!C20</f>
        <v>0</v>
      </c>
      <c r="D18" s="16">
        <f>'[1]11'!D20</f>
        <v>180</v>
      </c>
      <c r="E18" s="16">
        <f>'[1]11'!E20</f>
        <v>0</v>
      </c>
      <c r="F18" s="15">
        <f t="shared" si="6"/>
        <v>330</v>
      </c>
      <c r="G18" s="15">
        <f>'[1]11'!H20</f>
        <v>0</v>
      </c>
      <c r="H18" s="16">
        <f>'[1]11'!I20</f>
        <v>0</v>
      </c>
      <c r="I18" s="16">
        <f>'[1]11'!J20</f>
        <v>0</v>
      </c>
      <c r="J18" s="16">
        <f>'[1]11'!K20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'[1]11'!B21</f>
        <v>150</v>
      </c>
      <c r="C19" s="16">
        <f>'[1]11'!C21</f>
        <v>0</v>
      </c>
      <c r="D19" s="16">
        <f>'[1]11'!D21</f>
        <v>180</v>
      </c>
      <c r="E19" s="16">
        <f>'[1]11'!E21</f>
        <v>0</v>
      </c>
      <c r="F19" s="15">
        <f t="shared" si="6"/>
        <v>330</v>
      </c>
      <c r="G19" s="15">
        <f>'[1]11'!H21</f>
        <v>0</v>
      </c>
      <c r="H19" s="16">
        <f>'[1]11'!I21</f>
        <v>0</v>
      </c>
      <c r="I19" s="16">
        <f>'[1]11'!J21</f>
        <v>0</v>
      </c>
      <c r="J19" s="16">
        <f>'[1]11'!K21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'[1]11'!B22</f>
        <v>150</v>
      </c>
      <c r="C20" s="16">
        <f>'[1]11'!C22</f>
        <v>0</v>
      </c>
      <c r="D20" s="16">
        <f>'[1]11'!D22</f>
        <v>180</v>
      </c>
      <c r="E20" s="16">
        <f>'[1]11'!E22</f>
        <v>0</v>
      </c>
      <c r="F20" s="15">
        <f t="shared" si="6"/>
        <v>330</v>
      </c>
      <c r="G20" s="15">
        <f>'[1]11'!H22</f>
        <v>0</v>
      </c>
      <c r="H20" s="16">
        <f>'[1]11'!I22</f>
        <v>0</v>
      </c>
      <c r="I20" s="16">
        <f>'[1]11'!J22</f>
        <v>0</v>
      </c>
      <c r="J20" s="16">
        <f>'[1]11'!K22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'[1]11'!B23</f>
        <v>150</v>
      </c>
      <c r="C21" s="16">
        <f>'[1]11'!C23</f>
        <v>0</v>
      </c>
      <c r="D21" s="16">
        <f>'[1]11'!D23</f>
        <v>180</v>
      </c>
      <c r="E21" s="16">
        <f>'[1]11'!E23</f>
        <v>0</v>
      </c>
      <c r="F21" s="15">
        <f t="shared" si="6"/>
        <v>330</v>
      </c>
      <c r="G21" s="15">
        <f>'[1]11'!H23</f>
        <v>0</v>
      </c>
      <c r="H21" s="16">
        <f>'[1]11'!I23</f>
        <v>0</v>
      </c>
      <c r="I21" s="16">
        <f>'[1]11'!J23</f>
        <v>0</v>
      </c>
      <c r="J21" s="16">
        <f>'[1]11'!K23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'[1]11'!B24</f>
        <v>150</v>
      </c>
      <c r="C22" s="16">
        <f>'[1]11'!C24</f>
        <v>0</v>
      </c>
      <c r="D22" s="16">
        <f>'[1]11'!D24</f>
        <v>180</v>
      </c>
      <c r="E22" s="16">
        <f>'[1]11'!E24</f>
        <v>0</v>
      </c>
      <c r="F22" s="15">
        <f t="shared" si="6"/>
        <v>330</v>
      </c>
      <c r="G22" s="15">
        <f>'[1]11'!H24</f>
        <v>0</v>
      </c>
      <c r="H22" s="16">
        <f>'[1]11'!I24</f>
        <v>0</v>
      </c>
      <c r="I22" s="16">
        <f>'[1]11'!J24</f>
        <v>0</v>
      </c>
      <c r="J22" s="16">
        <f>'[1]11'!K24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'[1]11'!B25</f>
        <v>150</v>
      </c>
      <c r="C23" s="16">
        <f>'[1]11'!C25</f>
        <v>0</v>
      </c>
      <c r="D23" s="16">
        <f>'[1]11'!D25</f>
        <v>180</v>
      </c>
      <c r="E23" s="16">
        <f>'[1]11'!E25</f>
        <v>0</v>
      </c>
      <c r="F23" s="15">
        <f t="shared" si="6"/>
        <v>330</v>
      </c>
      <c r="G23" s="15">
        <f>'[1]11'!H25</f>
        <v>0</v>
      </c>
      <c r="H23" s="16">
        <f>'[1]11'!I25</f>
        <v>0</v>
      </c>
      <c r="I23" s="16">
        <f>'[1]11'!J25</f>
        <v>0</v>
      </c>
      <c r="J23" s="16">
        <f>'[1]11'!K25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'[1]11'!B26</f>
        <v>150</v>
      </c>
      <c r="C24" s="16">
        <f>'[1]11'!C26</f>
        <v>0</v>
      </c>
      <c r="D24" s="16">
        <f>'[1]11'!D26</f>
        <v>180</v>
      </c>
      <c r="E24" s="16">
        <f>'[1]11'!E26</f>
        <v>0</v>
      </c>
      <c r="F24" s="15">
        <f t="shared" si="6"/>
        <v>330</v>
      </c>
      <c r="G24" s="15">
        <f>'[1]11'!H26</f>
        <v>0</v>
      </c>
      <c r="H24" s="16">
        <f>'[1]11'!I26</f>
        <v>0</v>
      </c>
      <c r="I24" s="16">
        <f>'[1]11'!J26</f>
        <v>0</v>
      </c>
      <c r="J24" s="16">
        <f>'[1]11'!K26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'[1]11'!B27</f>
        <v>150</v>
      </c>
      <c r="C25" s="16">
        <f>'[1]11'!C27</f>
        <v>0</v>
      </c>
      <c r="D25" s="16">
        <f>'[1]11'!D27</f>
        <v>180</v>
      </c>
      <c r="E25" s="16">
        <f>'[1]11'!E27</f>
        <v>0</v>
      </c>
      <c r="F25" s="15">
        <f t="shared" si="6"/>
        <v>330</v>
      </c>
      <c r="G25" s="15">
        <f>'[1]11'!H27</f>
        <v>0</v>
      </c>
      <c r="H25" s="16">
        <f>'[1]11'!I27</f>
        <v>0</v>
      </c>
      <c r="I25" s="16">
        <f>'[1]11'!J27</f>
        <v>0</v>
      </c>
      <c r="J25" s="16">
        <f>'[1]11'!K27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'[1]11'!B28</f>
        <v>150</v>
      </c>
      <c r="C26" s="16">
        <f>'[1]11'!C28</f>
        <v>0</v>
      </c>
      <c r="D26" s="16">
        <f>'[1]11'!D28</f>
        <v>180</v>
      </c>
      <c r="E26" s="16">
        <f>'[1]11'!E28</f>
        <v>0</v>
      </c>
      <c r="F26" s="15">
        <f t="shared" si="6"/>
        <v>330</v>
      </c>
      <c r="G26" s="15">
        <f>'[1]11'!H28</f>
        <v>0</v>
      </c>
      <c r="H26" s="16">
        <f>'[1]11'!I28</f>
        <v>0</v>
      </c>
      <c r="I26" s="16">
        <f>'[1]11'!J28</f>
        <v>0</v>
      </c>
      <c r="J26" s="16">
        <f>'[1]11'!K28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'[1]11'!B29</f>
        <v>150</v>
      </c>
      <c r="C27" s="16">
        <f>'[1]11'!C29</f>
        <v>0</v>
      </c>
      <c r="D27" s="16">
        <f>'[1]11'!D29</f>
        <v>180</v>
      </c>
      <c r="E27" s="16">
        <f>'[1]11'!E29</f>
        <v>0</v>
      </c>
      <c r="F27" s="15">
        <f t="shared" si="6"/>
        <v>330</v>
      </c>
      <c r="G27" s="15">
        <f>'[1]11'!H29</f>
        <v>0</v>
      </c>
      <c r="H27" s="16">
        <f>'[1]11'!I29</f>
        <v>0</v>
      </c>
      <c r="I27" s="16">
        <f>'[1]11'!J29</f>
        <v>0</v>
      </c>
      <c r="J27" s="16">
        <f>'[1]11'!K29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'[1]11'!B30</f>
        <v>150</v>
      </c>
      <c r="C28" s="16">
        <f>'[1]11'!C30</f>
        <v>0</v>
      </c>
      <c r="D28" s="16">
        <f>'[1]11'!D30</f>
        <v>180</v>
      </c>
      <c r="E28" s="16">
        <f>'[1]11'!E30</f>
        <v>0</v>
      </c>
      <c r="F28" s="15">
        <f t="shared" si="6"/>
        <v>330</v>
      </c>
      <c r="G28" s="15">
        <f>'[1]11'!H30</f>
        <v>0</v>
      </c>
      <c r="H28" s="16">
        <f>'[1]11'!I30</f>
        <v>0</v>
      </c>
      <c r="I28" s="16">
        <f>'[1]11'!J30</f>
        <v>0</v>
      </c>
      <c r="J28" s="16">
        <f>'[1]11'!K30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'[1]11'!B31</f>
        <v>150</v>
      </c>
      <c r="C29" s="16">
        <f>'[1]11'!C31</f>
        <v>0</v>
      </c>
      <c r="D29" s="16">
        <f>'[1]11'!D31</f>
        <v>180</v>
      </c>
      <c r="E29" s="16">
        <f>'[1]11'!E31</f>
        <v>0</v>
      </c>
      <c r="F29" s="15">
        <f t="shared" si="6"/>
        <v>330</v>
      </c>
      <c r="G29" s="15">
        <f>'[1]11'!H31</f>
        <v>0</v>
      </c>
      <c r="H29" s="16">
        <f>'[1]11'!I31</f>
        <v>0</v>
      </c>
      <c r="I29" s="16">
        <f>'[1]11'!J31</f>
        <v>0</v>
      </c>
      <c r="J29" s="16">
        <f>'[1]11'!K31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'[1]11'!B32</f>
        <v>150</v>
      </c>
      <c r="C30" s="16">
        <f>'[1]11'!C32</f>
        <v>0</v>
      </c>
      <c r="D30" s="16">
        <f>'[1]11'!D32</f>
        <v>180</v>
      </c>
      <c r="E30" s="16">
        <f>'[1]11'!E32</f>
        <v>0</v>
      </c>
      <c r="F30" s="15">
        <f t="shared" si="6"/>
        <v>330</v>
      </c>
      <c r="G30" s="15">
        <f>'[1]11'!H32</f>
        <v>0</v>
      </c>
      <c r="H30" s="16">
        <f>'[1]11'!I32</f>
        <v>0</v>
      </c>
      <c r="I30" s="16">
        <f>'[1]11'!J32</f>
        <v>0</v>
      </c>
      <c r="J30" s="16">
        <f>'[1]11'!K32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'[1]11'!B33</f>
        <v>150</v>
      </c>
      <c r="C31" s="16">
        <f>'[1]11'!C33</f>
        <v>0</v>
      </c>
      <c r="D31" s="16">
        <f>'[1]11'!D33</f>
        <v>180</v>
      </c>
      <c r="E31" s="16">
        <f>'[1]11'!E33</f>
        <v>0</v>
      </c>
      <c r="F31" s="15">
        <f t="shared" si="6"/>
        <v>330</v>
      </c>
      <c r="G31" s="15">
        <f>'[1]11'!H33</f>
        <v>0</v>
      </c>
      <c r="H31" s="16">
        <f>'[1]11'!I33</f>
        <v>0</v>
      </c>
      <c r="I31" s="16">
        <f>'[1]11'!J33</f>
        <v>0</v>
      </c>
      <c r="J31" s="16">
        <f>'[1]11'!K33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'[1]11'!B34</f>
        <v>150</v>
      </c>
      <c r="C32" s="16">
        <f>'[1]11'!C34</f>
        <v>0</v>
      </c>
      <c r="D32" s="16">
        <f>'[1]11'!D34</f>
        <v>180</v>
      </c>
      <c r="E32" s="16">
        <f>'[1]11'!E34</f>
        <v>0</v>
      </c>
      <c r="F32" s="15">
        <f t="shared" si="6"/>
        <v>330</v>
      </c>
      <c r="G32" s="15">
        <f>'[1]11'!H34</f>
        <v>0</v>
      </c>
      <c r="H32" s="16">
        <f>'[1]11'!I34</f>
        <v>0</v>
      </c>
      <c r="I32" s="16">
        <f>'[1]11'!J34</f>
        <v>0</v>
      </c>
      <c r="J32" s="16">
        <f>'[1]11'!K34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'[1]11'!B35</f>
        <v>150</v>
      </c>
      <c r="C33" s="16">
        <f>'[1]11'!C35</f>
        <v>0</v>
      </c>
      <c r="D33" s="16">
        <f>'[1]11'!D35</f>
        <v>180</v>
      </c>
      <c r="E33" s="16">
        <f>'[1]11'!E35</f>
        <v>0</v>
      </c>
      <c r="F33" s="15">
        <f t="shared" si="6"/>
        <v>330</v>
      </c>
      <c r="G33" s="15">
        <f>'[1]11'!H35</f>
        <v>0</v>
      </c>
      <c r="H33" s="16">
        <f>'[1]11'!I35</f>
        <v>0</v>
      </c>
      <c r="I33" s="16">
        <f>'[1]11'!J35</f>
        <v>0</v>
      </c>
      <c r="J33" s="16">
        <f>'[1]11'!K35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'[1]11'!B36</f>
        <v>150</v>
      </c>
      <c r="C34" s="16">
        <f>'[1]11'!C36</f>
        <v>0</v>
      </c>
      <c r="D34" s="16">
        <f>'[1]11'!D36</f>
        <v>180</v>
      </c>
      <c r="E34" s="16">
        <f>'[1]11'!E36</f>
        <v>0</v>
      </c>
      <c r="F34" s="15">
        <f t="shared" si="6"/>
        <v>330</v>
      </c>
      <c r="G34" s="15">
        <f>'[1]11'!H36</f>
        <v>0</v>
      </c>
      <c r="H34" s="16">
        <f>'[1]11'!I36</f>
        <v>0</v>
      </c>
      <c r="I34" s="16">
        <f>'[1]11'!J36</f>
        <v>0</v>
      </c>
      <c r="J34" s="16">
        <f>'[1]11'!K36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'[1]11'!B37</f>
        <v>150</v>
      </c>
      <c r="C35" s="16">
        <f>'[1]11'!C37</f>
        <v>0</v>
      </c>
      <c r="D35" s="16">
        <f>'[1]11'!D37</f>
        <v>180</v>
      </c>
      <c r="E35" s="16">
        <f>'[1]11'!E37</f>
        <v>0</v>
      </c>
      <c r="F35" s="15">
        <f t="shared" si="6"/>
        <v>330</v>
      </c>
      <c r="G35" s="15">
        <f>'[1]11'!H37</f>
        <v>0</v>
      </c>
      <c r="H35" s="16">
        <f>'[1]11'!I37</f>
        <v>0</v>
      </c>
      <c r="I35" s="16">
        <f>'[1]11'!J37</f>
        <v>0</v>
      </c>
      <c r="J35" s="16">
        <f>'[1]11'!K37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'[1]11'!B38</f>
        <v>150</v>
      </c>
      <c r="C36" s="16">
        <f>'[1]11'!C38</f>
        <v>0</v>
      </c>
      <c r="D36" s="16">
        <f>'[1]11'!D38</f>
        <v>180</v>
      </c>
      <c r="E36" s="16">
        <f>'[1]11'!E38</f>
        <v>0</v>
      </c>
      <c r="F36" s="15">
        <f t="shared" si="6"/>
        <v>330</v>
      </c>
      <c r="G36" s="15">
        <f>'[1]11'!H38</f>
        <v>0</v>
      </c>
      <c r="H36" s="16">
        <f>'[1]11'!I38</f>
        <v>0</v>
      </c>
      <c r="I36" s="16">
        <f>'[1]11'!J38</f>
        <v>0</v>
      </c>
      <c r="J36" s="16">
        <f>'[1]11'!K38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'[1]11'!B39</f>
        <v>150</v>
      </c>
      <c r="C37" s="16">
        <f>'[1]11'!C39</f>
        <v>0</v>
      </c>
      <c r="D37" s="16">
        <f>'[1]11'!D39</f>
        <v>180</v>
      </c>
      <c r="E37" s="16">
        <f>'[1]11'!E39</f>
        <v>0</v>
      </c>
      <c r="F37" s="15">
        <f t="shared" si="6"/>
        <v>330</v>
      </c>
      <c r="G37" s="15">
        <f>'[1]11'!H39</f>
        <v>0</v>
      </c>
      <c r="H37" s="16">
        <f>'[1]11'!I39</f>
        <v>0</v>
      </c>
      <c r="I37" s="16">
        <f>'[1]11'!J39</f>
        <v>0</v>
      </c>
      <c r="J37" s="16">
        <f>'[1]11'!K39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'[1]11'!B40</f>
        <v>150</v>
      </c>
      <c r="C38" s="16">
        <f>'[1]11'!C40</f>
        <v>0</v>
      </c>
      <c r="D38" s="16">
        <f>'[1]11'!D40</f>
        <v>180</v>
      </c>
      <c r="E38" s="16">
        <f>'[1]11'!E40</f>
        <v>0</v>
      </c>
      <c r="F38" s="15">
        <f t="shared" si="6"/>
        <v>330</v>
      </c>
      <c r="G38" s="15">
        <f>'[1]11'!H40</f>
        <v>0</v>
      </c>
      <c r="H38" s="16">
        <f>'[1]11'!I40</f>
        <v>0</v>
      </c>
      <c r="I38" s="16">
        <f>'[1]11'!J40</f>
        <v>0</v>
      </c>
      <c r="J38" s="16">
        <f>'[1]11'!K40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'[1]11'!B41</f>
        <v>150</v>
      </c>
      <c r="C39" s="16">
        <f>'[1]11'!C41</f>
        <v>0</v>
      </c>
      <c r="D39" s="16">
        <f>'[1]11'!D41</f>
        <v>180</v>
      </c>
      <c r="E39" s="16">
        <f>'[1]11'!E41</f>
        <v>0</v>
      </c>
      <c r="F39" s="15">
        <f t="shared" si="6"/>
        <v>330</v>
      </c>
      <c r="G39" s="15">
        <f>'[1]11'!H41</f>
        <v>0</v>
      </c>
      <c r="H39" s="16">
        <f>'[1]11'!I41</f>
        <v>0</v>
      </c>
      <c r="I39" s="16">
        <f>'[1]11'!J41</f>
        <v>0</v>
      </c>
      <c r="J39" s="16">
        <f>'[1]11'!K41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'[1]11'!B42</f>
        <v>150</v>
      </c>
      <c r="C40" s="16">
        <f>'[1]11'!C42</f>
        <v>0</v>
      </c>
      <c r="D40" s="16">
        <f>'[1]11'!D42</f>
        <v>180</v>
      </c>
      <c r="E40" s="16">
        <f>'[1]11'!E42</f>
        <v>0</v>
      </c>
      <c r="F40" s="15">
        <f t="shared" si="6"/>
        <v>330</v>
      </c>
      <c r="G40" s="15">
        <f>'[1]11'!H42</f>
        <v>0</v>
      </c>
      <c r="H40" s="16">
        <f>'[1]11'!I42</f>
        <v>0</v>
      </c>
      <c r="I40" s="16">
        <f>'[1]11'!J42</f>
        <v>0</v>
      </c>
      <c r="J40" s="16">
        <f>'[1]11'!K42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'[1]11'!B43</f>
        <v>150</v>
      </c>
      <c r="C41" s="16">
        <f>'[1]11'!C43</f>
        <v>0</v>
      </c>
      <c r="D41" s="16">
        <f>'[1]11'!D43</f>
        <v>180</v>
      </c>
      <c r="E41" s="16">
        <f>'[1]11'!E43</f>
        <v>0</v>
      </c>
      <c r="F41" s="15">
        <f t="shared" si="6"/>
        <v>330</v>
      </c>
      <c r="G41" s="15">
        <f>'[1]11'!H43</f>
        <v>0</v>
      </c>
      <c r="H41" s="16">
        <f>'[1]11'!I43</f>
        <v>0</v>
      </c>
      <c r="I41" s="16">
        <f>'[1]11'!J43</f>
        <v>0</v>
      </c>
      <c r="J41" s="16">
        <f>'[1]11'!K43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'[1]11'!B44</f>
        <v>150</v>
      </c>
      <c r="C42" s="16">
        <f>'[1]11'!C44</f>
        <v>0</v>
      </c>
      <c r="D42" s="16">
        <f>'[1]11'!D44</f>
        <v>180</v>
      </c>
      <c r="E42" s="16">
        <f>'[1]11'!E44</f>
        <v>0</v>
      </c>
      <c r="F42" s="15">
        <f t="shared" si="6"/>
        <v>330</v>
      </c>
      <c r="G42" s="15">
        <f>'[1]11'!H44</f>
        <v>0</v>
      </c>
      <c r="H42" s="16">
        <f>'[1]11'!I44</f>
        <v>0</v>
      </c>
      <c r="I42" s="16">
        <f>'[1]11'!J44</f>
        <v>0</v>
      </c>
      <c r="J42" s="16">
        <f>'[1]11'!K44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'[1]11'!B45</f>
        <v>150</v>
      </c>
      <c r="C43" s="16">
        <f>'[1]11'!C45</f>
        <v>0</v>
      </c>
      <c r="D43" s="16">
        <f>'[1]11'!D45</f>
        <v>180</v>
      </c>
      <c r="E43" s="16">
        <f>'[1]11'!E45</f>
        <v>0</v>
      </c>
      <c r="F43" s="15">
        <f t="shared" si="6"/>
        <v>330</v>
      </c>
      <c r="G43" s="15">
        <f>'[1]11'!H45</f>
        <v>0</v>
      </c>
      <c r="H43" s="16">
        <f>'[1]11'!I45</f>
        <v>0</v>
      </c>
      <c r="I43" s="16">
        <f>'[1]11'!J45</f>
        <v>0</v>
      </c>
      <c r="J43" s="16">
        <f>'[1]11'!K45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'[1]11'!B46</f>
        <v>150</v>
      </c>
      <c r="C44" s="16">
        <f>'[1]11'!C46</f>
        <v>0</v>
      </c>
      <c r="D44" s="16">
        <f>'[1]11'!D46</f>
        <v>180</v>
      </c>
      <c r="E44" s="16">
        <f>'[1]11'!E46</f>
        <v>0</v>
      </c>
      <c r="F44" s="15">
        <f t="shared" si="6"/>
        <v>330</v>
      </c>
      <c r="G44" s="15">
        <f>'[1]11'!H46</f>
        <v>0</v>
      </c>
      <c r="H44" s="16">
        <f>'[1]11'!I46</f>
        <v>0</v>
      </c>
      <c r="I44" s="16">
        <f>'[1]11'!J46</f>
        <v>0</v>
      </c>
      <c r="J44" s="16">
        <f>'[1]11'!K46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'[1]11'!B47</f>
        <v>150</v>
      </c>
      <c r="C45" s="16">
        <f>'[1]11'!C47</f>
        <v>0</v>
      </c>
      <c r="D45" s="16">
        <f>'[1]11'!D47</f>
        <v>180</v>
      </c>
      <c r="E45" s="16">
        <f>'[1]11'!E47</f>
        <v>0</v>
      </c>
      <c r="F45" s="15">
        <f t="shared" si="6"/>
        <v>330</v>
      </c>
      <c r="G45" s="15">
        <f>'[1]11'!H47</f>
        <v>0</v>
      </c>
      <c r="H45" s="16">
        <f>'[1]11'!I47</f>
        <v>0</v>
      </c>
      <c r="I45" s="16">
        <f>'[1]11'!J47</f>
        <v>0</v>
      </c>
      <c r="J45" s="16">
        <f>'[1]11'!K47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'[1]11'!B48</f>
        <v>150</v>
      </c>
      <c r="C46" s="16">
        <f>'[1]11'!C48</f>
        <v>0</v>
      </c>
      <c r="D46" s="16">
        <f>'[1]11'!D48</f>
        <v>180</v>
      </c>
      <c r="E46" s="16">
        <f>'[1]11'!E48</f>
        <v>0</v>
      </c>
      <c r="F46" s="15">
        <f t="shared" si="6"/>
        <v>330</v>
      </c>
      <c r="G46" s="15">
        <f>'[1]11'!H48</f>
        <v>0</v>
      </c>
      <c r="H46" s="16">
        <f>'[1]11'!I48</f>
        <v>0</v>
      </c>
      <c r="I46" s="16">
        <f>'[1]11'!J48</f>
        <v>0</v>
      </c>
      <c r="J46" s="16">
        <f>'[1]11'!K48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'[1]11'!B49</f>
        <v>150</v>
      </c>
      <c r="C47" s="16">
        <f>'[1]11'!C49</f>
        <v>0</v>
      </c>
      <c r="D47" s="16">
        <f>'[1]11'!D49</f>
        <v>180</v>
      </c>
      <c r="E47" s="16">
        <f>'[1]11'!E49</f>
        <v>0</v>
      </c>
      <c r="F47" s="15">
        <f t="shared" si="6"/>
        <v>330</v>
      </c>
      <c r="G47" s="15">
        <f>'[1]11'!H49</f>
        <v>0</v>
      </c>
      <c r="H47" s="16">
        <f>'[1]11'!I49</f>
        <v>0</v>
      </c>
      <c r="I47" s="16">
        <f>'[1]11'!J49</f>
        <v>0</v>
      </c>
      <c r="J47" s="16">
        <f>'[1]11'!K49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'[1]11'!B50</f>
        <v>150</v>
      </c>
      <c r="C48" s="16">
        <f>'[1]11'!C50</f>
        <v>0</v>
      </c>
      <c r="D48" s="16">
        <f>'[1]11'!D50</f>
        <v>180</v>
      </c>
      <c r="E48" s="16">
        <f>'[1]11'!E50</f>
        <v>0</v>
      </c>
      <c r="F48" s="15">
        <f t="shared" si="6"/>
        <v>330</v>
      </c>
      <c r="G48" s="15">
        <f>'[1]11'!H50</f>
        <v>0</v>
      </c>
      <c r="H48" s="16">
        <f>'[1]11'!I50</f>
        <v>0</v>
      </c>
      <c r="I48" s="16">
        <f>'[1]11'!J50</f>
        <v>0</v>
      </c>
      <c r="J48" s="16">
        <f>'[1]11'!K50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'[1]11'!B51</f>
        <v>150</v>
      </c>
      <c r="C49" s="16">
        <f>'[1]11'!C51</f>
        <v>0</v>
      </c>
      <c r="D49" s="16">
        <f>'[1]11'!D51</f>
        <v>180</v>
      </c>
      <c r="E49" s="16">
        <f>'[1]11'!E51</f>
        <v>0</v>
      </c>
      <c r="F49" s="15">
        <f t="shared" si="6"/>
        <v>330</v>
      </c>
      <c r="G49" s="15">
        <f>'[1]11'!H51</f>
        <v>0</v>
      </c>
      <c r="H49" s="16">
        <f>'[1]11'!I51</f>
        <v>0</v>
      </c>
      <c r="I49" s="16">
        <f>'[1]11'!J51</f>
        <v>0</v>
      </c>
      <c r="J49" s="16">
        <f>'[1]11'!K51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'[1]11'!B52</f>
        <v>150</v>
      </c>
      <c r="C50" s="16">
        <f>'[1]11'!C52</f>
        <v>0</v>
      </c>
      <c r="D50" s="16">
        <f>'[1]11'!D52</f>
        <v>180</v>
      </c>
      <c r="E50" s="16">
        <f>'[1]11'!E52</f>
        <v>0</v>
      </c>
      <c r="F50" s="15">
        <f t="shared" si="6"/>
        <v>330</v>
      </c>
      <c r="G50" s="15">
        <f>'[1]11'!H52</f>
        <v>0</v>
      </c>
      <c r="H50" s="16">
        <f>'[1]11'!I52</f>
        <v>0</v>
      </c>
      <c r="I50" s="16">
        <f>'[1]11'!J52</f>
        <v>0</v>
      </c>
      <c r="J50" s="16">
        <f>'[1]11'!K52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'[1]11'!B53</f>
        <v>150</v>
      </c>
      <c r="C51" s="16">
        <f>'[1]11'!C53</f>
        <v>0</v>
      </c>
      <c r="D51" s="16">
        <f>'[1]11'!D53</f>
        <v>180</v>
      </c>
      <c r="E51" s="16">
        <f>'[1]11'!E53</f>
        <v>0</v>
      </c>
      <c r="F51" s="15">
        <f t="shared" si="6"/>
        <v>330</v>
      </c>
      <c r="G51" s="15">
        <f>'[1]11'!H53</f>
        <v>0</v>
      </c>
      <c r="H51" s="16">
        <f>'[1]11'!I53</f>
        <v>0</v>
      </c>
      <c r="I51" s="16">
        <f>'[1]11'!J53</f>
        <v>0</v>
      </c>
      <c r="J51" s="16">
        <f>'[1]11'!K53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'[1]11'!B54</f>
        <v>150</v>
      </c>
      <c r="C52" s="16">
        <f>'[1]11'!C54</f>
        <v>0</v>
      </c>
      <c r="D52" s="16">
        <f>'[1]11'!D54</f>
        <v>180</v>
      </c>
      <c r="E52" s="16">
        <f>'[1]11'!E54</f>
        <v>0</v>
      </c>
      <c r="F52" s="15">
        <f t="shared" si="6"/>
        <v>330</v>
      </c>
      <c r="G52" s="15">
        <f>'[1]11'!H54</f>
        <v>0</v>
      </c>
      <c r="H52" s="16">
        <f>'[1]11'!I54</f>
        <v>0</v>
      </c>
      <c r="I52" s="16">
        <f>'[1]11'!J54</f>
        <v>0</v>
      </c>
      <c r="J52" s="16">
        <f>'[1]11'!K54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'[1]11'!B55</f>
        <v>150</v>
      </c>
      <c r="C53" s="16">
        <f>'[1]11'!C55</f>
        <v>0</v>
      </c>
      <c r="D53" s="16">
        <f>'[1]11'!D55</f>
        <v>180</v>
      </c>
      <c r="E53" s="16">
        <f>'[1]11'!E55</f>
        <v>0</v>
      </c>
      <c r="F53" s="15">
        <f t="shared" si="6"/>
        <v>330</v>
      </c>
      <c r="G53" s="15">
        <f>'[1]11'!H55</f>
        <v>0</v>
      </c>
      <c r="H53" s="16">
        <f>'[1]11'!I55</f>
        <v>0</v>
      </c>
      <c r="I53" s="16">
        <f>'[1]11'!J55</f>
        <v>0</v>
      </c>
      <c r="J53" s="16">
        <f>'[1]11'!K55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'[1]11'!B56</f>
        <v>150</v>
      </c>
      <c r="C54" s="16">
        <f>'[1]11'!C56</f>
        <v>0</v>
      </c>
      <c r="D54" s="16">
        <f>'[1]11'!D56</f>
        <v>180</v>
      </c>
      <c r="E54" s="16">
        <f>'[1]11'!E56</f>
        <v>0</v>
      </c>
      <c r="F54" s="15">
        <f t="shared" si="6"/>
        <v>330</v>
      </c>
      <c r="G54" s="15">
        <f>'[1]11'!H56</f>
        <v>0</v>
      </c>
      <c r="H54" s="16">
        <f>'[1]11'!I56</f>
        <v>0</v>
      </c>
      <c r="I54" s="16">
        <f>'[1]11'!J56</f>
        <v>0</v>
      </c>
      <c r="J54" s="16">
        <f>'[1]11'!K56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'[1]11'!B57</f>
        <v>150</v>
      </c>
      <c r="C55" s="16">
        <f>'[1]11'!C57</f>
        <v>0</v>
      </c>
      <c r="D55" s="16">
        <f>'[1]11'!D57</f>
        <v>180</v>
      </c>
      <c r="E55" s="16">
        <f>'[1]11'!E57</f>
        <v>0</v>
      </c>
      <c r="F55" s="15">
        <f t="shared" si="6"/>
        <v>330</v>
      </c>
      <c r="G55" s="15">
        <f>'[1]11'!H57</f>
        <v>0</v>
      </c>
      <c r="H55" s="16">
        <f>'[1]11'!I57</f>
        <v>0</v>
      </c>
      <c r="I55" s="16">
        <f>'[1]11'!J57</f>
        <v>0</v>
      </c>
      <c r="J55" s="16">
        <f>'[1]11'!K57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'[1]11'!B58</f>
        <v>150</v>
      </c>
      <c r="C56" s="16">
        <f>'[1]11'!C58</f>
        <v>0</v>
      </c>
      <c r="D56" s="16">
        <f>'[1]11'!D58</f>
        <v>180</v>
      </c>
      <c r="E56" s="16">
        <f>'[1]11'!E58</f>
        <v>0</v>
      </c>
      <c r="F56" s="15">
        <f t="shared" si="6"/>
        <v>330</v>
      </c>
      <c r="G56" s="15">
        <f>'[1]11'!H58</f>
        <v>0</v>
      </c>
      <c r="H56" s="16">
        <f>'[1]11'!I58</f>
        <v>0</v>
      </c>
      <c r="I56" s="16">
        <f>'[1]11'!J58</f>
        <v>0</v>
      </c>
      <c r="J56" s="16">
        <f>'[1]11'!K58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'[1]11'!B59</f>
        <v>150</v>
      </c>
      <c r="C57" s="16">
        <f>'[1]11'!C59</f>
        <v>0</v>
      </c>
      <c r="D57" s="16">
        <f>'[1]11'!D59</f>
        <v>180</v>
      </c>
      <c r="E57" s="16">
        <f>'[1]11'!E59</f>
        <v>0</v>
      </c>
      <c r="F57" s="15">
        <f t="shared" si="6"/>
        <v>330</v>
      </c>
      <c r="G57" s="15">
        <f>'[1]11'!H59</f>
        <v>0</v>
      </c>
      <c r="H57" s="16">
        <f>'[1]11'!I59</f>
        <v>0</v>
      </c>
      <c r="I57" s="16">
        <f>'[1]11'!J59</f>
        <v>0</v>
      </c>
      <c r="J57" s="16">
        <f>'[1]11'!K59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'[1]11'!B60</f>
        <v>150</v>
      </c>
      <c r="C58" s="16">
        <f>'[1]11'!C60</f>
        <v>0</v>
      </c>
      <c r="D58" s="16">
        <f>'[1]11'!D60</f>
        <v>180</v>
      </c>
      <c r="E58" s="16">
        <f>'[1]11'!E60</f>
        <v>0</v>
      </c>
      <c r="F58" s="15">
        <f t="shared" si="6"/>
        <v>330</v>
      </c>
      <c r="G58" s="15">
        <f>'[1]11'!H60</f>
        <v>0</v>
      </c>
      <c r="H58" s="16">
        <f>'[1]11'!I60</f>
        <v>0</v>
      </c>
      <c r="I58" s="16">
        <f>'[1]11'!J60</f>
        <v>0</v>
      </c>
      <c r="J58" s="16">
        <f>'[1]11'!K60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'[1]11'!B61</f>
        <v>150</v>
      </c>
      <c r="C59" s="16">
        <f>'[1]11'!C61</f>
        <v>0</v>
      </c>
      <c r="D59" s="16">
        <f>'[1]11'!D61</f>
        <v>180</v>
      </c>
      <c r="E59" s="16">
        <f>'[1]11'!E61</f>
        <v>0</v>
      </c>
      <c r="F59" s="15">
        <f t="shared" si="6"/>
        <v>330</v>
      </c>
      <c r="G59" s="15">
        <f>'[1]11'!H61</f>
        <v>0</v>
      </c>
      <c r="H59" s="16">
        <f>'[1]11'!I61</f>
        <v>0</v>
      </c>
      <c r="I59" s="16">
        <f>'[1]11'!J61</f>
        <v>0</v>
      </c>
      <c r="J59" s="16">
        <f>'[1]11'!K61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'[1]11'!B62</f>
        <v>150</v>
      </c>
      <c r="C60" s="16">
        <f>'[1]11'!C62</f>
        <v>0</v>
      </c>
      <c r="D60" s="16">
        <f>'[1]11'!D62</f>
        <v>180</v>
      </c>
      <c r="E60" s="16">
        <f>'[1]11'!E62</f>
        <v>0</v>
      </c>
      <c r="F60" s="15">
        <f t="shared" si="6"/>
        <v>330</v>
      </c>
      <c r="G60" s="15">
        <f>'[1]11'!H62</f>
        <v>0</v>
      </c>
      <c r="H60" s="16">
        <f>'[1]11'!I62</f>
        <v>0</v>
      </c>
      <c r="I60" s="16">
        <f>'[1]11'!J62</f>
        <v>0</v>
      </c>
      <c r="J60" s="16">
        <f>'[1]11'!K62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'[1]11'!B63</f>
        <v>150</v>
      </c>
      <c r="C61" s="16">
        <f>'[1]11'!C63</f>
        <v>0</v>
      </c>
      <c r="D61" s="16">
        <f>'[1]11'!D63</f>
        <v>180</v>
      </c>
      <c r="E61" s="16">
        <f>'[1]11'!E63</f>
        <v>0</v>
      </c>
      <c r="F61" s="15">
        <f t="shared" si="6"/>
        <v>330</v>
      </c>
      <c r="G61" s="15">
        <f>'[1]11'!H63</f>
        <v>0</v>
      </c>
      <c r="H61" s="16">
        <f>'[1]11'!I63</f>
        <v>0</v>
      </c>
      <c r="I61" s="16">
        <f>'[1]11'!J63</f>
        <v>0</v>
      </c>
      <c r="J61" s="16">
        <f>'[1]11'!K63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'[1]11'!B64</f>
        <v>150</v>
      </c>
      <c r="C62" s="16">
        <f>'[1]11'!C64</f>
        <v>0</v>
      </c>
      <c r="D62" s="16">
        <f>'[1]11'!D64</f>
        <v>180</v>
      </c>
      <c r="E62" s="16">
        <f>'[1]11'!E64</f>
        <v>0</v>
      </c>
      <c r="F62" s="15">
        <f t="shared" si="6"/>
        <v>330</v>
      </c>
      <c r="G62" s="15">
        <f>'[1]11'!H64</f>
        <v>0</v>
      </c>
      <c r="H62" s="16">
        <f>'[1]11'!I64</f>
        <v>0</v>
      </c>
      <c r="I62" s="16">
        <f>'[1]11'!J64</f>
        <v>0</v>
      </c>
      <c r="J62" s="16">
        <f>'[1]11'!K64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'[1]11'!B65</f>
        <v>150</v>
      </c>
      <c r="C63" s="16">
        <f>'[1]11'!C65</f>
        <v>0</v>
      </c>
      <c r="D63" s="16">
        <f>'[1]11'!D65</f>
        <v>180</v>
      </c>
      <c r="E63" s="16">
        <f>'[1]11'!E65</f>
        <v>0</v>
      </c>
      <c r="F63" s="15">
        <f t="shared" si="6"/>
        <v>330</v>
      </c>
      <c r="G63" s="15">
        <f>'[1]11'!H65</f>
        <v>0</v>
      </c>
      <c r="H63" s="16">
        <f>'[1]11'!I65</f>
        <v>0</v>
      </c>
      <c r="I63" s="16">
        <f>'[1]11'!J65</f>
        <v>0</v>
      </c>
      <c r="J63" s="16">
        <f>'[1]11'!K65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'[1]11'!B66</f>
        <v>150</v>
      </c>
      <c r="C64" s="16">
        <f>'[1]11'!C66</f>
        <v>0</v>
      </c>
      <c r="D64" s="16">
        <f>'[1]11'!D66</f>
        <v>180</v>
      </c>
      <c r="E64" s="16">
        <f>'[1]11'!E66</f>
        <v>0</v>
      </c>
      <c r="F64" s="15">
        <f t="shared" si="6"/>
        <v>330</v>
      </c>
      <c r="G64" s="15">
        <f>'[1]11'!H66</f>
        <v>0</v>
      </c>
      <c r="H64" s="16">
        <f>'[1]11'!I66</f>
        <v>0</v>
      </c>
      <c r="I64" s="16">
        <f>'[1]11'!J66</f>
        <v>0</v>
      </c>
      <c r="J64" s="16">
        <f>'[1]11'!K66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'[1]11'!B67</f>
        <v>150</v>
      </c>
      <c r="C65" s="16">
        <f>'[1]11'!C67</f>
        <v>0</v>
      </c>
      <c r="D65" s="16">
        <f>'[1]11'!D67</f>
        <v>180</v>
      </c>
      <c r="E65" s="16">
        <f>'[1]11'!E67</f>
        <v>0</v>
      </c>
      <c r="F65" s="15">
        <f t="shared" si="6"/>
        <v>330</v>
      </c>
      <c r="G65" s="15">
        <f>'[1]11'!H67</f>
        <v>0</v>
      </c>
      <c r="H65" s="16">
        <f>'[1]11'!I67</f>
        <v>0</v>
      </c>
      <c r="I65" s="16">
        <f>'[1]11'!J67</f>
        <v>0</v>
      </c>
      <c r="J65" s="16">
        <f>'[1]11'!K67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'[1]11'!B68</f>
        <v>150</v>
      </c>
      <c r="C66" s="16">
        <f>'[1]11'!C68</f>
        <v>0</v>
      </c>
      <c r="D66" s="16">
        <f>'[1]11'!D68</f>
        <v>180</v>
      </c>
      <c r="E66" s="16">
        <f>'[1]11'!E68</f>
        <v>0</v>
      </c>
      <c r="F66" s="15">
        <f t="shared" si="6"/>
        <v>330</v>
      </c>
      <c r="G66" s="15">
        <f>'[1]11'!H68</f>
        <v>0</v>
      </c>
      <c r="H66" s="16">
        <f>'[1]11'!I68</f>
        <v>0</v>
      </c>
      <c r="I66" s="16">
        <f>'[1]11'!J68</f>
        <v>0</v>
      </c>
      <c r="J66" s="16">
        <f>'[1]11'!K68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'[1]11'!B69</f>
        <v>150</v>
      </c>
      <c r="C67" s="16">
        <f>'[1]11'!C69</f>
        <v>0</v>
      </c>
      <c r="D67" s="16">
        <f>'[1]11'!D69</f>
        <v>180</v>
      </c>
      <c r="E67" s="16">
        <f>'[1]11'!E69</f>
        <v>0</v>
      </c>
      <c r="F67" s="15">
        <f t="shared" si="6"/>
        <v>330</v>
      </c>
      <c r="G67" s="15">
        <f>'[1]11'!H69</f>
        <v>0</v>
      </c>
      <c r="H67" s="16">
        <f>'[1]11'!I69</f>
        <v>0</v>
      </c>
      <c r="I67" s="16">
        <f>'[1]11'!J69</f>
        <v>0</v>
      </c>
      <c r="J67" s="16">
        <f>'[1]11'!K69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'[1]11'!B70</f>
        <v>150</v>
      </c>
      <c r="C68" s="16">
        <f>'[1]11'!C70</f>
        <v>0</v>
      </c>
      <c r="D68" s="16">
        <f>'[1]11'!D70</f>
        <v>180</v>
      </c>
      <c r="E68" s="16">
        <f>'[1]11'!E70</f>
        <v>0</v>
      </c>
      <c r="F68" s="15">
        <f t="shared" si="6"/>
        <v>330</v>
      </c>
      <c r="G68" s="15">
        <f>'[1]11'!H70</f>
        <v>0</v>
      </c>
      <c r="H68" s="16">
        <f>'[1]11'!I70</f>
        <v>0</v>
      </c>
      <c r="I68" s="16">
        <f>'[1]11'!J70</f>
        <v>0</v>
      </c>
      <c r="J68" s="16">
        <f>'[1]11'!K70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'[1]11'!B71</f>
        <v>150</v>
      </c>
      <c r="C69" s="16">
        <f>'[1]11'!C71</f>
        <v>0</v>
      </c>
      <c r="D69" s="16">
        <f>'[1]11'!D71</f>
        <v>180</v>
      </c>
      <c r="E69" s="16">
        <f>'[1]11'!E71</f>
        <v>0</v>
      </c>
      <c r="F69" s="15">
        <f t="shared" ref="F69:F98" si="17">SUM(B69:E69)</f>
        <v>330</v>
      </c>
      <c r="G69" s="15">
        <f>'[1]11'!H71</f>
        <v>0</v>
      </c>
      <c r="H69" s="16">
        <f>'[1]11'!I71</f>
        <v>0</v>
      </c>
      <c r="I69" s="16">
        <f>'[1]11'!J71</f>
        <v>0</v>
      </c>
      <c r="J69" s="16">
        <f>'[1]11'!K71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'[1]11'!B72</f>
        <v>150</v>
      </c>
      <c r="C70" s="16">
        <f>'[1]11'!C72</f>
        <v>0</v>
      </c>
      <c r="D70" s="16">
        <f>'[1]11'!D72</f>
        <v>180</v>
      </c>
      <c r="E70" s="16">
        <f>'[1]11'!E72</f>
        <v>0</v>
      </c>
      <c r="F70" s="15">
        <f t="shared" si="17"/>
        <v>330</v>
      </c>
      <c r="G70" s="15">
        <f>'[1]11'!H72</f>
        <v>0</v>
      </c>
      <c r="H70" s="16">
        <f>'[1]11'!I72</f>
        <v>0</v>
      </c>
      <c r="I70" s="16">
        <f>'[1]11'!J72</f>
        <v>0</v>
      </c>
      <c r="J70" s="16">
        <f>'[1]11'!K72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'[1]11'!B73</f>
        <v>150</v>
      </c>
      <c r="C71" s="16">
        <f>'[1]11'!C73</f>
        <v>0</v>
      </c>
      <c r="D71" s="16">
        <f>'[1]11'!D73</f>
        <v>180</v>
      </c>
      <c r="E71" s="16">
        <f>'[1]11'!E73</f>
        <v>0</v>
      </c>
      <c r="F71" s="15">
        <f t="shared" si="17"/>
        <v>330</v>
      </c>
      <c r="G71" s="15">
        <f>'[1]11'!H73</f>
        <v>0</v>
      </c>
      <c r="H71" s="16">
        <f>'[1]11'!I73</f>
        <v>0</v>
      </c>
      <c r="I71" s="16">
        <f>'[1]11'!J73</f>
        <v>0</v>
      </c>
      <c r="J71" s="16">
        <f>'[1]11'!K73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'[1]11'!B74</f>
        <v>150</v>
      </c>
      <c r="C72" s="16">
        <f>'[1]11'!C74</f>
        <v>0</v>
      </c>
      <c r="D72" s="16">
        <f>'[1]11'!D74</f>
        <v>180</v>
      </c>
      <c r="E72" s="16">
        <f>'[1]11'!E74</f>
        <v>0</v>
      </c>
      <c r="F72" s="15">
        <f t="shared" si="17"/>
        <v>330</v>
      </c>
      <c r="G72" s="15">
        <f>'[1]11'!H74</f>
        <v>0</v>
      </c>
      <c r="H72" s="16">
        <f>'[1]11'!I74</f>
        <v>0</v>
      </c>
      <c r="I72" s="16">
        <f>'[1]11'!J74</f>
        <v>0</v>
      </c>
      <c r="J72" s="16">
        <f>'[1]11'!K74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'[1]11'!B75</f>
        <v>150</v>
      </c>
      <c r="C73" s="16">
        <f>'[1]11'!C75</f>
        <v>0</v>
      </c>
      <c r="D73" s="16">
        <f>'[1]11'!D75</f>
        <v>180</v>
      </c>
      <c r="E73" s="16">
        <f>'[1]11'!E75</f>
        <v>0</v>
      </c>
      <c r="F73" s="15">
        <f t="shared" si="17"/>
        <v>330</v>
      </c>
      <c r="G73" s="15">
        <f>'[1]11'!H75</f>
        <v>0</v>
      </c>
      <c r="H73" s="16">
        <f>'[1]11'!I75</f>
        <v>0</v>
      </c>
      <c r="I73" s="16">
        <f>'[1]11'!J75</f>
        <v>0</v>
      </c>
      <c r="J73" s="16">
        <f>'[1]11'!K75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'[1]11'!B76</f>
        <v>150</v>
      </c>
      <c r="C74" s="16">
        <f>'[1]11'!C76</f>
        <v>0</v>
      </c>
      <c r="D74" s="16">
        <f>'[1]11'!D76</f>
        <v>180</v>
      </c>
      <c r="E74" s="16">
        <f>'[1]11'!E76</f>
        <v>0</v>
      </c>
      <c r="F74" s="15">
        <f t="shared" si="17"/>
        <v>330</v>
      </c>
      <c r="G74" s="15">
        <f>'[1]11'!H76</f>
        <v>0</v>
      </c>
      <c r="H74" s="16">
        <f>'[1]11'!I76</f>
        <v>0</v>
      </c>
      <c r="I74" s="16">
        <f>'[1]11'!J76</f>
        <v>0</v>
      </c>
      <c r="J74" s="16">
        <f>'[1]11'!K76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'[1]11'!B77</f>
        <v>150</v>
      </c>
      <c r="C75" s="16">
        <f>'[1]11'!C77</f>
        <v>0</v>
      </c>
      <c r="D75" s="16">
        <f>'[1]11'!D77</f>
        <v>180</v>
      </c>
      <c r="E75" s="16">
        <f>'[1]11'!E77</f>
        <v>0</v>
      </c>
      <c r="F75" s="15">
        <f t="shared" si="17"/>
        <v>330</v>
      </c>
      <c r="G75" s="15">
        <f>'[1]11'!H77</f>
        <v>0</v>
      </c>
      <c r="H75" s="16">
        <f>'[1]11'!I77</f>
        <v>0</v>
      </c>
      <c r="I75" s="16">
        <f>'[1]11'!J77</f>
        <v>0</v>
      </c>
      <c r="J75" s="16">
        <f>'[1]11'!K77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'[1]11'!B78</f>
        <v>150</v>
      </c>
      <c r="C76" s="16">
        <f>'[1]11'!C78</f>
        <v>0</v>
      </c>
      <c r="D76" s="16">
        <f>'[1]11'!D78</f>
        <v>180</v>
      </c>
      <c r="E76" s="16">
        <f>'[1]11'!E78</f>
        <v>0</v>
      </c>
      <c r="F76" s="15">
        <f t="shared" si="17"/>
        <v>330</v>
      </c>
      <c r="G76" s="15">
        <f>'[1]11'!H78</f>
        <v>0</v>
      </c>
      <c r="H76" s="16">
        <f>'[1]11'!I78</f>
        <v>0</v>
      </c>
      <c r="I76" s="16">
        <f>'[1]11'!J78</f>
        <v>0</v>
      </c>
      <c r="J76" s="16">
        <f>'[1]11'!K78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'[1]11'!B79</f>
        <v>150</v>
      </c>
      <c r="C77" s="16">
        <f>'[1]11'!C79</f>
        <v>0</v>
      </c>
      <c r="D77" s="16">
        <f>'[1]11'!D79</f>
        <v>180</v>
      </c>
      <c r="E77" s="16">
        <f>'[1]11'!E79</f>
        <v>0</v>
      </c>
      <c r="F77" s="15">
        <f t="shared" si="17"/>
        <v>330</v>
      </c>
      <c r="G77" s="15">
        <f>'[1]11'!H79</f>
        <v>0</v>
      </c>
      <c r="H77" s="16">
        <f>'[1]11'!I79</f>
        <v>0</v>
      </c>
      <c r="I77" s="16">
        <f>'[1]11'!J79</f>
        <v>0</v>
      </c>
      <c r="J77" s="16">
        <f>'[1]11'!K79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'[1]11'!B80</f>
        <v>150</v>
      </c>
      <c r="C78" s="16">
        <f>'[1]11'!C80</f>
        <v>0</v>
      </c>
      <c r="D78" s="16">
        <f>'[1]11'!D80</f>
        <v>180</v>
      </c>
      <c r="E78" s="16">
        <f>'[1]11'!E80</f>
        <v>0</v>
      </c>
      <c r="F78" s="15">
        <f t="shared" si="17"/>
        <v>330</v>
      </c>
      <c r="G78" s="15">
        <f>'[1]11'!H80</f>
        <v>0</v>
      </c>
      <c r="H78" s="16">
        <f>'[1]11'!I80</f>
        <v>0</v>
      </c>
      <c r="I78" s="16">
        <f>'[1]11'!J80</f>
        <v>0</v>
      </c>
      <c r="J78" s="16">
        <f>'[1]11'!K80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'[1]11'!B81</f>
        <v>150</v>
      </c>
      <c r="C79" s="16">
        <f>'[1]11'!C81</f>
        <v>0</v>
      </c>
      <c r="D79" s="16">
        <f>'[1]11'!D81</f>
        <v>180</v>
      </c>
      <c r="E79" s="16">
        <f>'[1]11'!E81</f>
        <v>0</v>
      </c>
      <c r="F79" s="15">
        <f t="shared" si="17"/>
        <v>330</v>
      </c>
      <c r="G79" s="15">
        <f>'[1]11'!H81</f>
        <v>0</v>
      </c>
      <c r="H79" s="16">
        <f>'[1]11'!I81</f>
        <v>0</v>
      </c>
      <c r="I79" s="16">
        <f>'[1]11'!J81</f>
        <v>0</v>
      </c>
      <c r="J79" s="16">
        <f>'[1]11'!K81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'[1]11'!B82</f>
        <v>150</v>
      </c>
      <c r="C80" s="16">
        <f>'[1]11'!C82</f>
        <v>0</v>
      </c>
      <c r="D80" s="16">
        <f>'[1]11'!D82</f>
        <v>180</v>
      </c>
      <c r="E80" s="16">
        <f>'[1]11'!E82</f>
        <v>0</v>
      </c>
      <c r="F80" s="15">
        <f t="shared" si="17"/>
        <v>330</v>
      </c>
      <c r="G80" s="15">
        <f>'[1]11'!H82</f>
        <v>0</v>
      </c>
      <c r="H80" s="16">
        <f>'[1]11'!I82</f>
        <v>0</v>
      </c>
      <c r="I80" s="16">
        <f>'[1]11'!J82</f>
        <v>0</v>
      </c>
      <c r="J80" s="16">
        <f>'[1]11'!K82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'[1]11'!B83</f>
        <v>150</v>
      </c>
      <c r="C81" s="16">
        <f>'[1]11'!C83</f>
        <v>0</v>
      </c>
      <c r="D81" s="16">
        <f>'[1]11'!D83</f>
        <v>180</v>
      </c>
      <c r="E81" s="16">
        <f>'[1]11'!E83</f>
        <v>0</v>
      </c>
      <c r="F81" s="15">
        <f t="shared" si="17"/>
        <v>330</v>
      </c>
      <c r="G81" s="15">
        <f>'[1]11'!H83</f>
        <v>0</v>
      </c>
      <c r="H81" s="16">
        <f>'[1]11'!I83</f>
        <v>0</v>
      </c>
      <c r="I81" s="16">
        <f>'[1]11'!J83</f>
        <v>0</v>
      </c>
      <c r="J81" s="16">
        <f>'[1]11'!K83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'[1]11'!B84</f>
        <v>150</v>
      </c>
      <c r="C82" s="16">
        <f>'[1]11'!C84</f>
        <v>0</v>
      </c>
      <c r="D82" s="16">
        <f>'[1]11'!D84</f>
        <v>180</v>
      </c>
      <c r="E82" s="16">
        <f>'[1]11'!E84</f>
        <v>0</v>
      </c>
      <c r="F82" s="15">
        <f t="shared" si="17"/>
        <v>330</v>
      </c>
      <c r="G82" s="15">
        <f>'[1]11'!H84</f>
        <v>0</v>
      </c>
      <c r="H82" s="16">
        <f>'[1]11'!I84</f>
        <v>0</v>
      </c>
      <c r="I82" s="16">
        <f>'[1]11'!J84</f>
        <v>0</v>
      </c>
      <c r="J82" s="16">
        <f>'[1]11'!K84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'[1]11'!B85</f>
        <v>150</v>
      </c>
      <c r="C83" s="16">
        <f>'[1]11'!C85</f>
        <v>0</v>
      </c>
      <c r="D83" s="16">
        <f>'[1]11'!D85</f>
        <v>180</v>
      </c>
      <c r="E83" s="16">
        <f>'[1]11'!E85</f>
        <v>0</v>
      </c>
      <c r="F83" s="15">
        <f t="shared" si="17"/>
        <v>330</v>
      </c>
      <c r="G83" s="15">
        <f>'[1]11'!H85</f>
        <v>0</v>
      </c>
      <c r="H83" s="16">
        <f>'[1]11'!I85</f>
        <v>0</v>
      </c>
      <c r="I83" s="16">
        <f>'[1]11'!J85</f>
        <v>0</v>
      </c>
      <c r="J83" s="16">
        <f>'[1]11'!K85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'[1]11'!B86</f>
        <v>150</v>
      </c>
      <c r="C84" s="16">
        <f>'[1]11'!C86</f>
        <v>0</v>
      </c>
      <c r="D84" s="16">
        <f>'[1]11'!D86</f>
        <v>180</v>
      </c>
      <c r="E84" s="16">
        <f>'[1]11'!E86</f>
        <v>0</v>
      </c>
      <c r="F84" s="15">
        <f t="shared" si="17"/>
        <v>330</v>
      </c>
      <c r="G84" s="15">
        <f>'[1]11'!H86</f>
        <v>0</v>
      </c>
      <c r="H84" s="16">
        <f>'[1]11'!I86</f>
        <v>0</v>
      </c>
      <c r="I84" s="16">
        <f>'[1]11'!J86</f>
        <v>0</v>
      </c>
      <c r="J84" s="16">
        <f>'[1]11'!K86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'[1]11'!B87</f>
        <v>150</v>
      </c>
      <c r="C85" s="16">
        <f>'[1]11'!C87</f>
        <v>0</v>
      </c>
      <c r="D85" s="16">
        <f>'[1]11'!D87</f>
        <v>180</v>
      </c>
      <c r="E85" s="16">
        <f>'[1]11'!E87</f>
        <v>0</v>
      </c>
      <c r="F85" s="15">
        <f t="shared" si="17"/>
        <v>330</v>
      </c>
      <c r="G85" s="15">
        <f>'[1]11'!H87</f>
        <v>0</v>
      </c>
      <c r="H85" s="16">
        <f>'[1]11'!I87</f>
        <v>0</v>
      </c>
      <c r="I85" s="16">
        <f>'[1]11'!J87</f>
        <v>0</v>
      </c>
      <c r="J85" s="16">
        <f>'[1]11'!K87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'[1]11'!B88</f>
        <v>150</v>
      </c>
      <c r="C86" s="16">
        <f>'[1]11'!C88</f>
        <v>0</v>
      </c>
      <c r="D86" s="16">
        <f>'[1]11'!D88</f>
        <v>180</v>
      </c>
      <c r="E86" s="16">
        <f>'[1]11'!E88</f>
        <v>0</v>
      </c>
      <c r="F86" s="15">
        <f t="shared" si="17"/>
        <v>330</v>
      </c>
      <c r="G86" s="15">
        <f>'[1]11'!H88</f>
        <v>0</v>
      </c>
      <c r="H86" s="16">
        <f>'[1]11'!I88</f>
        <v>0</v>
      </c>
      <c r="I86" s="16">
        <f>'[1]11'!J88</f>
        <v>0</v>
      </c>
      <c r="J86" s="16">
        <f>'[1]11'!K88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'[1]11'!B89</f>
        <v>150</v>
      </c>
      <c r="C87" s="16">
        <f>'[1]11'!C89</f>
        <v>0</v>
      </c>
      <c r="D87" s="16">
        <f>'[1]11'!D89</f>
        <v>180</v>
      </c>
      <c r="E87" s="16">
        <f>'[1]11'!E89</f>
        <v>0</v>
      </c>
      <c r="F87" s="15">
        <f t="shared" si="17"/>
        <v>330</v>
      </c>
      <c r="G87" s="15">
        <f>'[1]11'!H89</f>
        <v>0</v>
      </c>
      <c r="H87" s="16">
        <f>'[1]11'!I89</f>
        <v>0</v>
      </c>
      <c r="I87" s="16">
        <f>'[1]11'!J89</f>
        <v>0</v>
      </c>
      <c r="J87" s="16">
        <f>'[1]11'!K89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'[1]11'!B90</f>
        <v>150</v>
      </c>
      <c r="C88" s="16">
        <f>'[1]11'!C90</f>
        <v>0</v>
      </c>
      <c r="D88" s="16">
        <f>'[1]11'!D90</f>
        <v>180</v>
      </c>
      <c r="E88" s="16">
        <f>'[1]11'!E90</f>
        <v>0</v>
      </c>
      <c r="F88" s="15">
        <f t="shared" si="17"/>
        <v>330</v>
      </c>
      <c r="G88" s="15">
        <f>'[1]11'!H90</f>
        <v>0</v>
      </c>
      <c r="H88" s="16">
        <f>'[1]11'!I90</f>
        <v>0</v>
      </c>
      <c r="I88" s="16">
        <f>'[1]11'!J90</f>
        <v>0</v>
      </c>
      <c r="J88" s="16">
        <f>'[1]11'!K90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'[1]11'!B91</f>
        <v>150</v>
      </c>
      <c r="C89" s="16">
        <f>'[1]11'!C91</f>
        <v>0</v>
      </c>
      <c r="D89" s="16">
        <f>'[1]11'!D91</f>
        <v>180</v>
      </c>
      <c r="E89" s="16">
        <f>'[1]11'!E91</f>
        <v>0</v>
      </c>
      <c r="F89" s="15">
        <f t="shared" si="17"/>
        <v>330</v>
      </c>
      <c r="G89" s="15">
        <f>'[1]11'!H91</f>
        <v>0</v>
      </c>
      <c r="H89" s="16">
        <f>'[1]11'!I91</f>
        <v>0</v>
      </c>
      <c r="I89" s="16">
        <f>'[1]11'!J91</f>
        <v>0</v>
      </c>
      <c r="J89" s="16">
        <f>'[1]11'!K91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'[1]11'!B92</f>
        <v>150</v>
      </c>
      <c r="C90" s="16">
        <f>'[1]11'!C92</f>
        <v>0</v>
      </c>
      <c r="D90" s="16">
        <f>'[1]11'!D92</f>
        <v>180</v>
      </c>
      <c r="E90" s="16">
        <f>'[1]11'!E92</f>
        <v>0</v>
      </c>
      <c r="F90" s="15">
        <f t="shared" si="17"/>
        <v>330</v>
      </c>
      <c r="G90" s="15">
        <f>'[1]11'!H92</f>
        <v>0</v>
      </c>
      <c r="H90" s="16">
        <f>'[1]11'!I92</f>
        <v>0</v>
      </c>
      <c r="I90" s="16">
        <f>'[1]11'!J92</f>
        <v>0</v>
      </c>
      <c r="J90" s="16">
        <f>'[1]11'!K92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'[1]11'!B93</f>
        <v>150</v>
      </c>
      <c r="C91" s="16">
        <f>'[1]11'!C93</f>
        <v>0</v>
      </c>
      <c r="D91" s="16">
        <f>'[1]11'!D93</f>
        <v>180</v>
      </c>
      <c r="E91" s="16">
        <f>'[1]11'!E93</f>
        <v>0</v>
      </c>
      <c r="F91" s="15">
        <f t="shared" si="17"/>
        <v>330</v>
      </c>
      <c r="G91" s="15">
        <f>'[1]11'!H93</f>
        <v>0</v>
      </c>
      <c r="H91" s="16">
        <f>'[1]11'!I93</f>
        <v>0</v>
      </c>
      <c r="I91" s="16">
        <f>'[1]11'!J93</f>
        <v>0</v>
      </c>
      <c r="J91" s="16">
        <f>'[1]11'!K93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'[1]11'!B94</f>
        <v>150</v>
      </c>
      <c r="C92" s="16">
        <f>'[1]11'!C94</f>
        <v>0</v>
      </c>
      <c r="D92" s="16">
        <f>'[1]11'!D94</f>
        <v>180</v>
      </c>
      <c r="E92" s="16">
        <f>'[1]11'!E94</f>
        <v>0</v>
      </c>
      <c r="F92" s="15">
        <f t="shared" si="17"/>
        <v>330</v>
      </c>
      <c r="G92" s="15">
        <f>'[1]11'!H94</f>
        <v>0</v>
      </c>
      <c r="H92" s="16">
        <f>'[1]11'!I94</f>
        <v>0</v>
      </c>
      <c r="I92" s="16">
        <f>'[1]11'!J94</f>
        <v>0</v>
      </c>
      <c r="J92" s="16">
        <f>'[1]11'!K94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'[1]11'!B95</f>
        <v>150</v>
      </c>
      <c r="C93" s="16">
        <f>'[1]11'!C95</f>
        <v>0</v>
      </c>
      <c r="D93" s="16">
        <f>'[1]11'!D95</f>
        <v>180</v>
      </c>
      <c r="E93" s="16">
        <f>'[1]11'!E95</f>
        <v>0</v>
      </c>
      <c r="F93" s="15">
        <f t="shared" si="17"/>
        <v>330</v>
      </c>
      <c r="G93" s="15">
        <f>'[1]11'!H95</f>
        <v>0</v>
      </c>
      <c r="H93" s="16">
        <f>'[1]11'!I95</f>
        <v>0</v>
      </c>
      <c r="I93" s="16">
        <f>'[1]11'!J95</f>
        <v>0</v>
      </c>
      <c r="J93" s="16">
        <f>'[1]11'!K95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'[1]11'!B96</f>
        <v>150</v>
      </c>
      <c r="C94" s="16">
        <f>'[1]11'!C96</f>
        <v>0</v>
      </c>
      <c r="D94" s="16">
        <f>'[1]11'!D96</f>
        <v>180</v>
      </c>
      <c r="E94" s="16">
        <f>'[1]11'!E96</f>
        <v>0</v>
      </c>
      <c r="F94" s="15">
        <f t="shared" si="17"/>
        <v>330</v>
      </c>
      <c r="G94" s="15">
        <f>'[1]11'!H96</f>
        <v>0</v>
      </c>
      <c r="H94" s="16">
        <f>'[1]11'!I96</f>
        <v>0</v>
      </c>
      <c r="I94" s="16">
        <f>'[1]11'!J96</f>
        <v>0</v>
      </c>
      <c r="J94" s="16">
        <f>'[1]11'!K96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'[1]11'!B97</f>
        <v>150</v>
      </c>
      <c r="C95" s="16">
        <f>'[1]11'!C97</f>
        <v>0</v>
      </c>
      <c r="D95" s="16">
        <f>'[1]11'!D97</f>
        <v>180</v>
      </c>
      <c r="E95" s="16">
        <f>'[1]11'!E97</f>
        <v>0</v>
      </c>
      <c r="F95" s="15">
        <f t="shared" si="17"/>
        <v>330</v>
      </c>
      <c r="G95" s="15">
        <f>'[1]11'!H97</f>
        <v>0</v>
      </c>
      <c r="H95" s="16">
        <f>'[1]11'!I97</f>
        <v>0</v>
      </c>
      <c r="I95" s="16">
        <f>'[1]11'!J97</f>
        <v>0</v>
      </c>
      <c r="J95" s="16">
        <f>'[1]11'!K97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'[1]11'!B98</f>
        <v>150</v>
      </c>
      <c r="C96" s="16">
        <f>'[1]11'!C98</f>
        <v>0</v>
      </c>
      <c r="D96" s="16">
        <f>'[1]11'!D98</f>
        <v>180</v>
      </c>
      <c r="E96" s="16">
        <f>'[1]11'!E98</f>
        <v>0</v>
      </c>
      <c r="F96" s="15">
        <f t="shared" si="17"/>
        <v>330</v>
      </c>
      <c r="G96" s="15">
        <f>'[1]11'!H98</f>
        <v>0</v>
      </c>
      <c r="H96" s="16">
        <f>'[1]11'!I98</f>
        <v>0</v>
      </c>
      <c r="I96" s="16">
        <f>'[1]11'!J98</f>
        <v>0</v>
      </c>
      <c r="J96" s="16">
        <f>'[1]11'!K98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'[1]11'!B99</f>
        <v>150</v>
      </c>
      <c r="C97" s="16">
        <f>'[1]11'!C99</f>
        <v>0</v>
      </c>
      <c r="D97" s="16">
        <f>'[1]11'!D99</f>
        <v>180</v>
      </c>
      <c r="E97" s="16">
        <f>'[1]11'!E99</f>
        <v>0</v>
      </c>
      <c r="F97" s="15">
        <f t="shared" si="17"/>
        <v>330</v>
      </c>
      <c r="G97" s="15">
        <f>'[1]11'!H99</f>
        <v>0</v>
      </c>
      <c r="H97" s="16">
        <f>'[1]11'!I99</f>
        <v>0</v>
      </c>
      <c r="I97" s="16">
        <f>'[1]11'!J99</f>
        <v>0</v>
      </c>
      <c r="J97" s="16">
        <f>'[1]11'!K99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'[1]11'!B100</f>
        <v>150</v>
      </c>
      <c r="C98" s="16">
        <f>'[1]11'!C100</f>
        <v>0</v>
      </c>
      <c r="D98" s="16">
        <f>'[1]11'!D100</f>
        <v>180</v>
      </c>
      <c r="E98" s="16">
        <f>'[1]11'!E100</f>
        <v>0</v>
      </c>
      <c r="F98" s="15">
        <f t="shared" si="17"/>
        <v>330</v>
      </c>
      <c r="G98" s="15">
        <f>'[1]11'!H100</f>
        <v>0</v>
      </c>
      <c r="H98" s="16">
        <f>'[1]11'!I100</f>
        <v>0</v>
      </c>
      <c r="I98" s="16">
        <f>'[1]11'!J100</f>
        <v>0</v>
      </c>
      <c r="J98" s="16">
        <f>'[1]11'!K100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3.6</v>
      </c>
      <c r="C99" s="15">
        <f t="shared" si="18"/>
        <v>0</v>
      </c>
      <c r="D99" s="15">
        <f t="shared" si="18"/>
        <v>4.32</v>
      </c>
      <c r="E99" s="15">
        <f t="shared" si="18"/>
        <v>0</v>
      </c>
      <c r="F99" s="15">
        <f t="shared" si="18"/>
        <v>7.92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selection activeCell="R98" sqref="R3:R98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45637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530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529</v>
      </c>
    </row>
    <row r="3" spans="1:19">
      <c r="A3" s="8" t="s">
        <v>45</v>
      </c>
      <c r="B3" s="200">
        <f>'[2]11'!B5</f>
        <v>82</v>
      </c>
      <c r="C3" s="201">
        <f>'[2]11'!C5</f>
        <v>0</v>
      </c>
      <c r="D3" s="201">
        <f>'[2]11'!D5</f>
        <v>0</v>
      </c>
      <c r="E3" s="201">
        <f>'[2]11'!E5</f>
        <v>0</v>
      </c>
      <c r="F3" s="15">
        <f>SUM(B3:E3)</f>
        <v>82</v>
      </c>
      <c r="G3" s="200">
        <f>'[2]11'!H5</f>
        <v>-0.06</v>
      </c>
      <c r="H3" s="201">
        <f>'[2]11'!I5</f>
        <v>0</v>
      </c>
      <c r="I3" s="201">
        <f>'[2]11'!J5</f>
        <v>0</v>
      </c>
      <c r="J3" s="201">
        <f>'[2]11'!K5</f>
        <v>0</v>
      </c>
      <c r="K3" s="15">
        <f>SUM(G3:J3)</f>
        <v>-0.06</v>
      </c>
      <c r="L3" s="18">
        <f>frq!C3</f>
        <v>1</v>
      </c>
      <c r="M3" s="125">
        <f>IF($L3=1,G3,IF(AND($L3=0.985,G3&gt;0.985*B3),B3*0.985,IF(AND($L3=0.965,G3&gt;0.965*B3),0.965*B3,G3)))-R3</f>
        <v>-0.06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-0.06</v>
      </c>
      <c r="R3" s="18">
        <v>0</v>
      </c>
      <c r="S3" s="18"/>
    </row>
    <row r="4" spans="1:19">
      <c r="A4" s="8" t="s">
        <v>46</v>
      </c>
      <c r="B4" s="200">
        <f>'[2]11'!B6</f>
        <v>82</v>
      </c>
      <c r="C4" s="201">
        <f>'[2]11'!C6</f>
        <v>0</v>
      </c>
      <c r="D4" s="201">
        <f>'[2]11'!D6</f>
        <v>0</v>
      </c>
      <c r="E4" s="201">
        <f>'[2]11'!E6</f>
        <v>0</v>
      </c>
      <c r="F4" s="15">
        <f>SUM(B4:E4)</f>
        <v>82</v>
      </c>
      <c r="G4" s="200">
        <f>'[2]11'!H6</f>
        <v>-0.06</v>
      </c>
      <c r="H4" s="201">
        <f>'[2]11'!I6</f>
        <v>0</v>
      </c>
      <c r="I4" s="201">
        <f>'[2]11'!J6</f>
        <v>0</v>
      </c>
      <c r="J4" s="201">
        <f>'[2]11'!K6</f>
        <v>0</v>
      </c>
      <c r="K4" s="15">
        <f t="shared" ref="K4:K67" si="3">SUM(G4:J4)</f>
        <v>-0.06</v>
      </c>
      <c r="L4" s="18">
        <f>frq!C4</f>
        <v>1</v>
      </c>
      <c r="M4" s="125">
        <f t="shared" ref="M4:M67" si="4">IF($L4=1,G4,IF(AND($L4=0.985,G4&gt;0.985*B4),B4*0.985,IF(AND($L4=0.965,G4&gt;0.965*B4),0.965*B4,G4)))-R4</f>
        <v>-0.06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-0.06</v>
      </c>
      <c r="R4" s="18">
        <v>0</v>
      </c>
      <c r="S4" s="18"/>
    </row>
    <row r="5" spans="1:19">
      <c r="A5" s="8" t="s">
        <v>47</v>
      </c>
      <c r="B5" s="200">
        <f>'[2]11'!B7</f>
        <v>82</v>
      </c>
      <c r="C5" s="201">
        <f>'[2]11'!C7</f>
        <v>0</v>
      </c>
      <c r="D5" s="201">
        <f>'[2]11'!D7</f>
        <v>0</v>
      </c>
      <c r="E5" s="201">
        <f>'[2]11'!E7</f>
        <v>0</v>
      </c>
      <c r="F5" s="15">
        <f t="shared" ref="F5:F68" si="6">SUM(B5:E5)</f>
        <v>82</v>
      </c>
      <c r="G5" s="200">
        <f>'[2]11'!H7</f>
        <v>-0.06</v>
      </c>
      <c r="H5" s="201">
        <f>'[2]11'!I7</f>
        <v>0</v>
      </c>
      <c r="I5" s="201">
        <f>'[2]11'!J7</f>
        <v>0</v>
      </c>
      <c r="J5" s="201">
        <f>'[2]11'!K7</f>
        <v>0</v>
      </c>
      <c r="K5" s="15">
        <f t="shared" si="3"/>
        <v>-0.06</v>
      </c>
      <c r="L5" s="18">
        <f>frq!C5</f>
        <v>1</v>
      </c>
      <c r="M5" s="125">
        <f t="shared" si="4"/>
        <v>-0.06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-0.06</v>
      </c>
      <c r="R5" s="18">
        <v>0</v>
      </c>
      <c r="S5" s="18"/>
    </row>
    <row r="6" spans="1:19">
      <c r="A6" s="8" t="s">
        <v>48</v>
      </c>
      <c r="B6" s="200">
        <f>'[2]11'!B8</f>
        <v>82</v>
      </c>
      <c r="C6" s="201">
        <f>'[2]11'!C8</f>
        <v>0</v>
      </c>
      <c r="D6" s="201">
        <f>'[2]11'!D8</f>
        <v>0</v>
      </c>
      <c r="E6" s="201">
        <f>'[2]11'!E8</f>
        <v>0</v>
      </c>
      <c r="F6" s="15">
        <f t="shared" si="6"/>
        <v>82</v>
      </c>
      <c r="G6" s="200">
        <f>'[2]11'!H8</f>
        <v>-0.06</v>
      </c>
      <c r="H6" s="201">
        <f>'[2]11'!I8</f>
        <v>0</v>
      </c>
      <c r="I6" s="201">
        <f>'[2]11'!J8</f>
        <v>0</v>
      </c>
      <c r="J6" s="201">
        <f>'[2]11'!K8</f>
        <v>0</v>
      </c>
      <c r="K6" s="15">
        <f t="shared" si="3"/>
        <v>-0.06</v>
      </c>
      <c r="L6" s="18">
        <f>frq!C6</f>
        <v>1</v>
      </c>
      <c r="M6" s="125">
        <f t="shared" si="4"/>
        <v>-0.06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-0.06</v>
      </c>
      <c r="R6" s="18">
        <v>0</v>
      </c>
      <c r="S6" s="18"/>
    </row>
    <row r="7" spans="1:19">
      <c r="A7" s="8" t="s">
        <v>49</v>
      </c>
      <c r="B7" s="200">
        <f>'[2]11'!B9</f>
        <v>82</v>
      </c>
      <c r="C7" s="201">
        <f>'[2]11'!C9</f>
        <v>0</v>
      </c>
      <c r="D7" s="201">
        <f>'[2]11'!D9</f>
        <v>0</v>
      </c>
      <c r="E7" s="201">
        <f>'[2]11'!E9</f>
        <v>0</v>
      </c>
      <c r="F7" s="15">
        <f t="shared" si="6"/>
        <v>82</v>
      </c>
      <c r="G7" s="200">
        <f>'[2]11'!H9</f>
        <v>-0.06</v>
      </c>
      <c r="H7" s="201">
        <f>'[2]11'!I9</f>
        <v>0</v>
      </c>
      <c r="I7" s="201">
        <f>'[2]11'!J9</f>
        <v>0</v>
      </c>
      <c r="J7" s="201">
        <f>'[2]11'!K9</f>
        <v>0</v>
      </c>
      <c r="K7" s="15">
        <f t="shared" si="3"/>
        <v>-0.06</v>
      </c>
      <c r="L7" s="18">
        <f>frq!C7</f>
        <v>1</v>
      </c>
      <c r="M7" s="125">
        <f t="shared" si="4"/>
        <v>-0.06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-0.06</v>
      </c>
      <c r="R7" s="18">
        <v>0</v>
      </c>
      <c r="S7" s="18"/>
    </row>
    <row r="8" spans="1:19">
      <c r="A8" s="8" t="s">
        <v>50</v>
      </c>
      <c r="B8" s="200">
        <f>'[2]11'!B10</f>
        <v>82</v>
      </c>
      <c r="C8" s="201">
        <f>'[2]11'!C10</f>
        <v>0</v>
      </c>
      <c r="D8" s="201">
        <f>'[2]11'!D10</f>
        <v>0</v>
      </c>
      <c r="E8" s="201">
        <f>'[2]11'!E10</f>
        <v>0</v>
      </c>
      <c r="F8" s="15">
        <f t="shared" si="6"/>
        <v>82</v>
      </c>
      <c r="G8" s="200">
        <f>'[2]11'!H10</f>
        <v>-0.06</v>
      </c>
      <c r="H8" s="201">
        <f>'[2]11'!I10</f>
        <v>0</v>
      </c>
      <c r="I8" s="201">
        <f>'[2]11'!J10</f>
        <v>0</v>
      </c>
      <c r="J8" s="201">
        <f>'[2]11'!K10</f>
        <v>0</v>
      </c>
      <c r="K8" s="15">
        <f t="shared" si="3"/>
        <v>-0.06</v>
      </c>
      <c r="L8" s="18">
        <f>frq!C8</f>
        <v>1</v>
      </c>
      <c r="M8" s="125">
        <f t="shared" si="4"/>
        <v>-0.06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-0.06</v>
      </c>
      <c r="R8" s="18">
        <v>0</v>
      </c>
      <c r="S8" s="18"/>
    </row>
    <row r="9" spans="1:19">
      <c r="A9" s="8" t="s">
        <v>51</v>
      </c>
      <c r="B9" s="200">
        <f>'[2]11'!B11</f>
        <v>82</v>
      </c>
      <c r="C9" s="201">
        <f>'[2]11'!C11</f>
        <v>0</v>
      </c>
      <c r="D9" s="201">
        <f>'[2]11'!D11</f>
        <v>0</v>
      </c>
      <c r="E9" s="201">
        <f>'[2]11'!E11</f>
        <v>0</v>
      </c>
      <c r="F9" s="15">
        <f t="shared" si="6"/>
        <v>82</v>
      </c>
      <c r="G9" s="200">
        <f>'[2]11'!H11</f>
        <v>-0.06</v>
      </c>
      <c r="H9" s="201">
        <f>'[2]11'!I11</f>
        <v>0</v>
      </c>
      <c r="I9" s="201">
        <f>'[2]11'!J11</f>
        <v>0</v>
      </c>
      <c r="J9" s="201">
        <f>'[2]11'!K11</f>
        <v>0</v>
      </c>
      <c r="K9" s="15">
        <f t="shared" si="3"/>
        <v>-0.06</v>
      </c>
      <c r="L9" s="18">
        <f>frq!C9</f>
        <v>1</v>
      </c>
      <c r="M9" s="125">
        <f t="shared" si="4"/>
        <v>-0.06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-0.06</v>
      </c>
      <c r="R9" s="18">
        <v>0</v>
      </c>
      <c r="S9" s="18"/>
    </row>
    <row r="10" spans="1:19">
      <c r="A10" s="8" t="s">
        <v>52</v>
      </c>
      <c r="B10" s="200">
        <f>'[2]11'!B12</f>
        <v>82</v>
      </c>
      <c r="C10" s="201">
        <f>'[2]11'!C12</f>
        <v>0</v>
      </c>
      <c r="D10" s="201">
        <f>'[2]11'!D12</f>
        <v>0</v>
      </c>
      <c r="E10" s="201">
        <f>'[2]11'!E12</f>
        <v>0</v>
      </c>
      <c r="F10" s="15">
        <f t="shared" si="6"/>
        <v>82</v>
      </c>
      <c r="G10" s="200">
        <f>'[2]11'!H12</f>
        <v>-0.06</v>
      </c>
      <c r="H10" s="201">
        <f>'[2]11'!I12</f>
        <v>0</v>
      </c>
      <c r="I10" s="201">
        <f>'[2]11'!J12</f>
        <v>0</v>
      </c>
      <c r="J10" s="201">
        <f>'[2]11'!K12</f>
        <v>0</v>
      </c>
      <c r="K10" s="15">
        <f t="shared" si="3"/>
        <v>-0.06</v>
      </c>
      <c r="L10" s="18">
        <f>frq!C10</f>
        <v>1</v>
      </c>
      <c r="M10" s="125">
        <f t="shared" si="4"/>
        <v>-0.06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-0.06</v>
      </c>
      <c r="R10" s="18">
        <v>0</v>
      </c>
      <c r="S10" s="18"/>
    </row>
    <row r="11" spans="1:19">
      <c r="A11" s="8" t="s">
        <v>53</v>
      </c>
      <c r="B11" s="200">
        <f>'[2]11'!B13</f>
        <v>82</v>
      </c>
      <c r="C11" s="201">
        <f>'[2]11'!C13</f>
        <v>0</v>
      </c>
      <c r="D11" s="201">
        <f>'[2]11'!D13</f>
        <v>0</v>
      </c>
      <c r="E11" s="201">
        <f>'[2]11'!E13</f>
        <v>0</v>
      </c>
      <c r="F11" s="15">
        <f t="shared" si="6"/>
        <v>82</v>
      </c>
      <c r="G11" s="200">
        <f>'[2]11'!H13</f>
        <v>-0.06</v>
      </c>
      <c r="H11" s="201">
        <f>'[2]11'!I13</f>
        <v>0</v>
      </c>
      <c r="I11" s="201">
        <f>'[2]11'!J13</f>
        <v>0</v>
      </c>
      <c r="J11" s="201">
        <f>'[2]11'!K13</f>
        <v>0</v>
      </c>
      <c r="K11" s="15">
        <f t="shared" si="3"/>
        <v>-0.06</v>
      </c>
      <c r="L11" s="18">
        <f>frq!C11</f>
        <v>1</v>
      </c>
      <c r="M11" s="125">
        <f t="shared" si="4"/>
        <v>-0.06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-0.06</v>
      </c>
      <c r="R11" s="18">
        <v>0</v>
      </c>
      <c r="S11" s="18"/>
    </row>
    <row r="12" spans="1:19">
      <c r="A12" s="8" t="s">
        <v>54</v>
      </c>
      <c r="B12" s="200">
        <f>'[2]11'!B14</f>
        <v>82</v>
      </c>
      <c r="C12" s="201">
        <f>'[2]11'!C14</f>
        <v>0</v>
      </c>
      <c r="D12" s="201">
        <f>'[2]11'!D14</f>
        <v>0</v>
      </c>
      <c r="E12" s="201">
        <f>'[2]11'!E14</f>
        <v>0</v>
      </c>
      <c r="F12" s="15">
        <f t="shared" si="6"/>
        <v>82</v>
      </c>
      <c r="G12" s="200">
        <f>'[2]11'!H14</f>
        <v>-0.06</v>
      </c>
      <c r="H12" s="201">
        <f>'[2]11'!I14</f>
        <v>0</v>
      </c>
      <c r="I12" s="201">
        <f>'[2]11'!J14</f>
        <v>0</v>
      </c>
      <c r="J12" s="201">
        <f>'[2]11'!K14</f>
        <v>0</v>
      </c>
      <c r="K12" s="15">
        <f t="shared" si="3"/>
        <v>-0.06</v>
      </c>
      <c r="L12" s="18">
        <f>frq!C12</f>
        <v>1</v>
      </c>
      <c r="M12" s="125">
        <f t="shared" si="4"/>
        <v>-0.06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-0.06</v>
      </c>
      <c r="R12" s="18">
        <v>0</v>
      </c>
      <c r="S12" s="18"/>
    </row>
    <row r="13" spans="1:19">
      <c r="A13" s="8" t="s">
        <v>55</v>
      </c>
      <c r="B13" s="200">
        <f>'[2]11'!B15</f>
        <v>82</v>
      </c>
      <c r="C13" s="201">
        <f>'[2]11'!C15</f>
        <v>0</v>
      </c>
      <c r="D13" s="201">
        <f>'[2]11'!D15</f>
        <v>0</v>
      </c>
      <c r="E13" s="201">
        <f>'[2]11'!E15</f>
        <v>0</v>
      </c>
      <c r="F13" s="15">
        <f t="shared" si="6"/>
        <v>82</v>
      </c>
      <c r="G13" s="200">
        <f>'[2]11'!H15</f>
        <v>-0.06</v>
      </c>
      <c r="H13" s="201">
        <f>'[2]11'!I15</f>
        <v>0</v>
      </c>
      <c r="I13" s="201">
        <f>'[2]11'!J15</f>
        <v>0</v>
      </c>
      <c r="J13" s="201">
        <f>'[2]11'!K15</f>
        <v>0</v>
      </c>
      <c r="K13" s="15">
        <f t="shared" si="3"/>
        <v>-0.06</v>
      </c>
      <c r="L13" s="18">
        <f>frq!C13</f>
        <v>1</v>
      </c>
      <c r="M13" s="125">
        <f t="shared" si="4"/>
        <v>-0.06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-0.06</v>
      </c>
      <c r="R13" s="18">
        <v>0</v>
      </c>
      <c r="S13" s="18"/>
    </row>
    <row r="14" spans="1:19">
      <c r="A14" s="8" t="s">
        <v>56</v>
      </c>
      <c r="B14" s="200">
        <f>'[2]11'!B16</f>
        <v>82</v>
      </c>
      <c r="C14" s="201">
        <f>'[2]11'!C16</f>
        <v>0</v>
      </c>
      <c r="D14" s="201">
        <f>'[2]11'!D16</f>
        <v>0</v>
      </c>
      <c r="E14" s="201">
        <f>'[2]11'!E16</f>
        <v>0</v>
      </c>
      <c r="F14" s="15">
        <f t="shared" si="6"/>
        <v>82</v>
      </c>
      <c r="G14" s="200">
        <f>'[2]11'!H16</f>
        <v>-0.06</v>
      </c>
      <c r="H14" s="201">
        <f>'[2]11'!I16</f>
        <v>0</v>
      </c>
      <c r="I14" s="201">
        <f>'[2]11'!J16</f>
        <v>0</v>
      </c>
      <c r="J14" s="201">
        <f>'[2]11'!K16</f>
        <v>0</v>
      </c>
      <c r="K14" s="15">
        <f t="shared" si="3"/>
        <v>-0.06</v>
      </c>
      <c r="L14" s="18">
        <f>frq!C14</f>
        <v>1</v>
      </c>
      <c r="M14" s="125">
        <f t="shared" si="4"/>
        <v>-0.06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-0.06</v>
      </c>
      <c r="R14" s="18">
        <v>0</v>
      </c>
      <c r="S14" s="18"/>
    </row>
    <row r="15" spans="1:19">
      <c r="A15" s="8" t="s">
        <v>57</v>
      </c>
      <c r="B15" s="200">
        <f>'[2]11'!B17</f>
        <v>82</v>
      </c>
      <c r="C15" s="201">
        <f>'[2]11'!C17</f>
        <v>0</v>
      </c>
      <c r="D15" s="201">
        <f>'[2]11'!D17</f>
        <v>0</v>
      </c>
      <c r="E15" s="201">
        <f>'[2]11'!E17</f>
        <v>0</v>
      </c>
      <c r="F15" s="15">
        <f t="shared" si="6"/>
        <v>82</v>
      </c>
      <c r="G15" s="200">
        <f>'[2]11'!H17</f>
        <v>-0.06</v>
      </c>
      <c r="H15" s="201">
        <f>'[2]11'!I17</f>
        <v>0</v>
      </c>
      <c r="I15" s="201">
        <f>'[2]11'!J17</f>
        <v>0</v>
      </c>
      <c r="J15" s="201">
        <f>'[2]11'!K17</f>
        <v>0</v>
      </c>
      <c r="K15" s="15">
        <f t="shared" si="3"/>
        <v>-0.06</v>
      </c>
      <c r="L15" s="18">
        <f>frq!C15</f>
        <v>1</v>
      </c>
      <c r="M15" s="125">
        <f t="shared" si="4"/>
        <v>-0.06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-0.06</v>
      </c>
      <c r="R15" s="18">
        <v>0</v>
      </c>
      <c r="S15" s="18"/>
    </row>
    <row r="16" spans="1:19">
      <c r="A16" s="8" t="s">
        <v>58</v>
      </c>
      <c r="B16" s="200">
        <f>'[2]11'!B18</f>
        <v>82</v>
      </c>
      <c r="C16" s="201">
        <f>'[2]11'!C18</f>
        <v>0</v>
      </c>
      <c r="D16" s="201">
        <f>'[2]11'!D18</f>
        <v>0</v>
      </c>
      <c r="E16" s="201">
        <f>'[2]11'!E18</f>
        <v>0</v>
      </c>
      <c r="F16" s="15">
        <f t="shared" si="6"/>
        <v>82</v>
      </c>
      <c r="G16" s="200">
        <f>'[2]11'!H18</f>
        <v>-0.06</v>
      </c>
      <c r="H16" s="201">
        <f>'[2]11'!I18</f>
        <v>0</v>
      </c>
      <c r="I16" s="201">
        <f>'[2]11'!J18</f>
        <v>0</v>
      </c>
      <c r="J16" s="201">
        <f>'[2]11'!K18</f>
        <v>0</v>
      </c>
      <c r="K16" s="15">
        <f t="shared" si="3"/>
        <v>-0.06</v>
      </c>
      <c r="L16" s="18">
        <f>frq!C16</f>
        <v>1</v>
      </c>
      <c r="M16" s="125">
        <f t="shared" si="4"/>
        <v>-0.06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-0.06</v>
      </c>
      <c r="R16" s="18">
        <v>0</v>
      </c>
      <c r="S16" s="18"/>
    </row>
    <row r="17" spans="1:19">
      <c r="A17" s="8" t="s">
        <v>59</v>
      </c>
      <c r="B17" s="200">
        <f>'[2]11'!B19</f>
        <v>82</v>
      </c>
      <c r="C17" s="201">
        <f>'[2]11'!C19</f>
        <v>0</v>
      </c>
      <c r="D17" s="201">
        <f>'[2]11'!D19</f>
        <v>0</v>
      </c>
      <c r="E17" s="201">
        <f>'[2]11'!E19</f>
        <v>0</v>
      </c>
      <c r="F17" s="15">
        <f t="shared" si="6"/>
        <v>82</v>
      </c>
      <c r="G17" s="200">
        <f>'[2]11'!H19</f>
        <v>-0.06</v>
      </c>
      <c r="H17" s="201">
        <f>'[2]11'!I19</f>
        <v>0</v>
      </c>
      <c r="I17" s="201">
        <f>'[2]11'!J19</f>
        <v>0</v>
      </c>
      <c r="J17" s="201">
        <f>'[2]11'!K19</f>
        <v>0</v>
      </c>
      <c r="K17" s="15">
        <f t="shared" si="3"/>
        <v>-0.06</v>
      </c>
      <c r="L17" s="18">
        <f>frq!C17</f>
        <v>1</v>
      </c>
      <c r="M17" s="125">
        <f t="shared" si="4"/>
        <v>-0.06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-0.06</v>
      </c>
      <c r="R17" s="18">
        <v>0</v>
      </c>
      <c r="S17" s="18"/>
    </row>
    <row r="18" spans="1:19">
      <c r="A18" s="8" t="s">
        <v>60</v>
      </c>
      <c r="B18" s="200">
        <f>'[2]11'!B20</f>
        <v>82</v>
      </c>
      <c r="C18" s="201">
        <f>'[2]11'!C20</f>
        <v>0</v>
      </c>
      <c r="D18" s="201">
        <f>'[2]11'!D20</f>
        <v>0</v>
      </c>
      <c r="E18" s="201">
        <f>'[2]11'!E20</f>
        <v>0</v>
      </c>
      <c r="F18" s="15">
        <f t="shared" si="6"/>
        <v>82</v>
      </c>
      <c r="G18" s="200">
        <f>'[2]11'!H20</f>
        <v>-0.06</v>
      </c>
      <c r="H18" s="201">
        <f>'[2]11'!I20</f>
        <v>0</v>
      </c>
      <c r="I18" s="201">
        <f>'[2]11'!J20</f>
        <v>0</v>
      </c>
      <c r="J18" s="201">
        <f>'[2]11'!K20</f>
        <v>0</v>
      </c>
      <c r="K18" s="15">
        <f t="shared" si="3"/>
        <v>-0.06</v>
      </c>
      <c r="L18" s="18">
        <f>frq!C18</f>
        <v>1</v>
      </c>
      <c r="M18" s="125">
        <f t="shared" si="4"/>
        <v>-0.06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-0.06</v>
      </c>
      <c r="R18" s="18">
        <v>0</v>
      </c>
      <c r="S18" s="18"/>
    </row>
    <row r="19" spans="1:19">
      <c r="A19" s="8" t="s">
        <v>61</v>
      </c>
      <c r="B19" s="200">
        <f>'[2]11'!B21</f>
        <v>82</v>
      </c>
      <c r="C19" s="201">
        <f>'[2]11'!C21</f>
        <v>0</v>
      </c>
      <c r="D19" s="201">
        <f>'[2]11'!D21</f>
        <v>0</v>
      </c>
      <c r="E19" s="201">
        <f>'[2]11'!E21</f>
        <v>0</v>
      </c>
      <c r="F19" s="15">
        <f t="shared" si="6"/>
        <v>82</v>
      </c>
      <c r="G19" s="200">
        <f>'[2]11'!H21</f>
        <v>-0.06</v>
      </c>
      <c r="H19" s="201">
        <f>'[2]11'!I21</f>
        <v>0</v>
      </c>
      <c r="I19" s="201">
        <f>'[2]11'!J21</f>
        <v>0</v>
      </c>
      <c r="J19" s="201">
        <f>'[2]11'!K21</f>
        <v>0</v>
      </c>
      <c r="K19" s="15">
        <f t="shared" si="3"/>
        <v>-0.06</v>
      </c>
      <c r="L19" s="18">
        <f>frq!C19</f>
        <v>1</v>
      </c>
      <c r="M19" s="125">
        <f t="shared" si="4"/>
        <v>-0.06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-0.06</v>
      </c>
      <c r="R19" s="18">
        <v>0</v>
      </c>
      <c r="S19" s="18"/>
    </row>
    <row r="20" spans="1:19">
      <c r="A20" s="8" t="s">
        <v>62</v>
      </c>
      <c r="B20" s="200">
        <f>'[2]11'!B22</f>
        <v>82</v>
      </c>
      <c r="C20" s="201">
        <f>'[2]11'!C22</f>
        <v>0</v>
      </c>
      <c r="D20" s="201">
        <f>'[2]11'!D22</f>
        <v>0</v>
      </c>
      <c r="E20" s="201">
        <f>'[2]11'!E22</f>
        <v>0</v>
      </c>
      <c r="F20" s="15">
        <f t="shared" si="6"/>
        <v>82</v>
      </c>
      <c r="G20" s="200">
        <f>'[2]11'!H22</f>
        <v>-0.06</v>
      </c>
      <c r="H20" s="201">
        <f>'[2]11'!I22</f>
        <v>0</v>
      </c>
      <c r="I20" s="201">
        <f>'[2]11'!J22</f>
        <v>0</v>
      </c>
      <c r="J20" s="201">
        <f>'[2]11'!K22</f>
        <v>0</v>
      </c>
      <c r="K20" s="15">
        <f t="shared" si="3"/>
        <v>-0.06</v>
      </c>
      <c r="L20" s="18">
        <f>frq!C20</f>
        <v>1</v>
      </c>
      <c r="M20" s="125">
        <f t="shared" si="4"/>
        <v>-0.06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-0.06</v>
      </c>
      <c r="R20" s="18">
        <v>0</v>
      </c>
      <c r="S20" s="18"/>
    </row>
    <row r="21" spans="1:19">
      <c r="A21" s="8" t="s">
        <v>63</v>
      </c>
      <c r="B21" s="200">
        <f>'[2]11'!B23</f>
        <v>82</v>
      </c>
      <c r="C21" s="201">
        <f>'[2]11'!C23</f>
        <v>0</v>
      </c>
      <c r="D21" s="201">
        <f>'[2]11'!D23</f>
        <v>0</v>
      </c>
      <c r="E21" s="201">
        <f>'[2]11'!E23</f>
        <v>0</v>
      </c>
      <c r="F21" s="15">
        <f t="shared" si="6"/>
        <v>82</v>
      </c>
      <c r="G21" s="200">
        <f>'[2]11'!H23</f>
        <v>-0.06</v>
      </c>
      <c r="H21" s="201">
        <f>'[2]11'!I23</f>
        <v>0</v>
      </c>
      <c r="I21" s="201">
        <f>'[2]11'!J23</f>
        <v>0</v>
      </c>
      <c r="J21" s="201">
        <f>'[2]11'!K23</f>
        <v>0</v>
      </c>
      <c r="K21" s="15">
        <f t="shared" si="3"/>
        <v>-0.06</v>
      </c>
      <c r="L21" s="18">
        <f>frq!C21</f>
        <v>1</v>
      </c>
      <c r="M21" s="125">
        <f t="shared" si="4"/>
        <v>-0.06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-0.06</v>
      </c>
      <c r="R21" s="18">
        <v>0</v>
      </c>
      <c r="S21" s="18"/>
    </row>
    <row r="22" spans="1:19">
      <c r="A22" s="8" t="s">
        <v>64</v>
      </c>
      <c r="B22" s="200">
        <f>'[2]11'!B24</f>
        <v>82</v>
      </c>
      <c r="C22" s="201">
        <f>'[2]11'!C24</f>
        <v>0</v>
      </c>
      <c r="D22" s="201">
        <f>'[2]11'!D24</f>
        <v>0</v>
      </c>
      <c r="E22" s="201">
        <f>'[2]11'!E24</f>
        <v>0</v>
      </c>
      <c r="F22" s="15">
        <f t="shared" si="6"/>
        <v>82</v>
      </c>
      <c r="G22" s="200">
        <f>'[2]11'!H24</f>
        <v>-0.06</v>
      </c>
      <c r="H22" s="201">
        <f>'[2]11'!I24</f>
        <v>0</v>
      </c>
      <c r="I22" s="201">
        <f>'[2]11'!J24</f>
        <v>0</v>
      </c>
      <c r="J22" s="201">
        <f>'[2]11'!K24</f>
        <v>0</v>
      </c>
      <c r="K22" s="15">
        <f t="shared" si="3"/>
        <v>-0.06</v>
      </c>
      <c r="L22" s="18">
        <f>frq!C22</f>
        <v>1</v>
      </c>
      <c r="M22" s="125">
        <f t="shared" si="4"/>
        <v>-0.06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-0.06</v>
      </c>
      <c r="R22" s="18">
        <v>0</v>
      </c>
      <c r="S22" s="18"/>
    </row>
    <row r="23" spans="1:19">
      <c r="A23" s="8" t="s">
        <v>65</v>
      </c>
      <c r="B23" s="200">
        <f>'[2]11'!B25</f>
        <v>82</v>
      </c>
      <c r="C23" s="201">
        <f>'[2]11'!C25</f>
        <v>0</v>
      </c>
      <c r="D23" s="201">
        <f>'[2]11'!D25</f>
        <v>0</v>
      </c>
      <c r="E23" s="201">
        <f>'[2]11'!E25</f>
        <v>0</v>
      </c>
      <c r="F23" s="15">
        <f t="shared" si="6"/>
        <v>82</v>
      </c>
      <c r="G23" s="200">
        <f>'[2]11'!H25</f>
        <v>-0.06</v>
      </c>
      <c r="H23" s="201">
        <f>'[2]11'!I25</f>
        <v>0</v>
      </c>
      <c r="I23" s="201">
        <f>'[2]11'!J25</f>
        <v>0</v>
      </c>
      <c r="J23" s="201">
        <f>'[2]11'!K25</f>
        <v>0</v>
      </c>
      <c r="K23" s="15">
        <f t="shared" si="3"/>
        <v>-0.06</v>
      </c>
      <c r="L23" s="18">
        <f>frq!C23</f>
        <v>1</v>
      </c>
      <c r="M23" s="125">
        <f t="shared" si="4"/>
        <v>-0.06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-0.06</v>
      </c>
      <c r="R23" s="18">
        <v>0</v>
      </c>
      <c r="S23" s="18"/>
    </row>
    <row r="24" spans="1:19">
      <c r="A24" s="8" t="s">
        <v>66</v>
      </c>
      <c r="B24" s="200">
        <f>'[2]11'!B26</f>
        <v>82</v>
      </c>
      <c r="C24" s="201">
        <f>'[2]11'!C26</f>
        <v>0</v>
      </c>
      <c r="D24" s="201">
        <f>'[2]11'!D26</f>
        <v>0</v>
      </c>
      <c r="E24" s="201">
        <f>'[2]11'!E26</f>
        <v>0</v>
      </c>
      <c r="F24" s="15">
        <f t="shared" si="6"/>
        <v>82</v>
      </c>
      <c r="G24" s="200">
        <f>'[2]11'!H26</f>
        <v>-0.06</v>
      </c>
      <c r="H24" s="201">
        <f>'[2]11'!I26</f>
        <v>0</v>
      </c>
      <c r="I24" s="201">
        <f>'[2]11'!J26</f>
        <v>0</v>
      </c>
      <c r="J24" s="201">
        <f>'[2]11'!K26</f>
        <v>0</v>
      </c>
      <c r="K24" s="15">
        <f t="shared" si="3"/>
        <v>-0.06</v>
      </c>
      <c r="L24" s="18">
        <f>frq!C24</f>
        <v>1</v>
      </c>
      <c r="M24" s="125">
        <f t="shared" si="4"/>
        <v>-0.06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-0.06</v>
      </c>
      <c r="R24" s="18">
        <v>0</v>
      </c>
      <c r="S24" s="18"/>
    </row>
    <row r="25" spans="1:19">
      <c r="A25" s="8" t="s">
        <v>67</v>
      </c>
      <c r="B25" s="200">
        <f>'[2]11'!B27</f>
        <v>82</v>
      </c>
      <c r="C25" s="201">
        <f>'[2]11'!C27</f>
        <v>0</v>
      </c>
      <c r="D25" s="201">
        <f>'[2]11'!D27</f>
        <v>0</v>
      </c>
      <c r="E25" s="201">
        <f>'[2]11'!E27</f>
        <v>0</v>
      </c>
      <c r="F25" s="15">
        <f t="shared" si="6"/>
        <v>82</v>
      </c>
      <c r="G25" s="200">
        <f>'[2]11'!H27</f>
        <v>-0.06</v>
      </c>
      <c r="H25" s="201">
        <f>'[2]11'!I27</f>
        <v>0</v>
      </c>
      <c r="I25" s="201">
        <f>'[2]11'!J27</f>
        <v>0</v>
      </c>
      <c r="J25" s="201">
        <f>'[2]11'!K27</f>
        <v>0</v>
      </c>
      <c r="K25" s="15">
        <f t="shared" si="3"/>
        <v>-0.06</v>
      </c>
      <c r="L25" s="18">
        <f>frq!C25</f>
        <v>1</v>
      </c>
      <c r="M25" s="125">
        <f t="shared" si="4"/>
        <v>-0.06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-0.06</v>
      </c>
      <c r="R25" s="18">
        <v>0</v>
      </c>
      <c r="S25" s="18"/>
    </row>
    <row r="26" spans="1:19">
      <c r="A26" s="8" t="s">
        <v>68</v>
      </c>
      <c r="B26" s="200">
        <f>'[2]11'!B28</f>
        <v>82</v>
      </c>
      <c r="C26" s="201">
        <f>'[2]11'!C28</f>
        <v>0</v>
      </c>
      <c r="D26" s="201">
        <f>'[2]11'!D28</f>
        <v>0</v>
      </c>
      <c r="E26" s="201">
        <f>'[2]11'!E28</f>
        <v>0</v>
      </c>
      <c r="F26" s="15">
        <f t="shared" si="6"/>
        <v>82</v>
      </c>
      <c r="G26" s="200">
        <f>'[2]11'!H28</f>
        <v>-0.06</v>
      </c>
      <c r="H26" s="201">
        <f>'[2]11'!I28</f>
        <v>0</v>
      </c>
      <c r="I26" s="201">
        <f>'[2]11'!J28</f>
        <v>0</v>
      </c>
      <c r="J26" s="201">
        <f>'[2]11'!K28</f>
        <v>0</v>
      </c>
      <c r="K26" s="15">
        <f t="shared" si="3"/>
        <v>-0.06</v>
      </c>
      <c r="L26" s="18">
        <f>frq!C26</f>
        <v>1</v>
      </c>
      <c r="M26" s="125">
        <f t="shared" si="4"/>
        <v>-0.06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-0.06</v>
      </c>
      <c r="R26" s="18">
        <v>0</v>
      </c>
      <c r="S26" s="18"/>
    </row>
    <row r="27" spans="1:19">
      <c r="A27" s="8" t="s">
        <v>69</v>
      </c>
      <c r="B27" s="200">
        <f>'[2]11'!B29</f>
        <v>82</v>
      </c>
      <c r="C27" s="201">
        <f>'[2]11'!C29</f>
        <v>0</v>
      </c>
      <c r="D27" s="201">
        <f>'[2]11'!D29</f>
        <v>0</v>
      </c>
      <c r="E27" s="201">
        <f>'[2]11'!E29</f>
        <v>0</v>
      </c>
      <c r="F27" s="15">
        <f t="shared" si="6"/>
        <v>82</v>
      </c>
      <c r="G27" s="200">
        <f>'[2]11'!H29</f>
        <v>-0.06</v>
      </c>
      <c r="H27" s="201">
        <f>'[2]11'!I29</f>
        <v>0</v>
      </c>
      <c r="I27" s="201">
        <f>'[2]11'!J29</f>
        <v>0</v>
      </c>
      <c r="J27" s="201">
        <f>'[2]11'!K29</f>
        <v>0</v>
      </c>
      <c r="K27" s="15">
        <f t="shared" si="3"/>
        <v>-0.06</v>
      </c>
      <c r="L27" s="18">
        <f>frq!C27</f>
        <v>1</v>
      </c>
      <c r="M27" s="125">
        <f t="shared" si="4"/>
        <v>-0.06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-0.06</v>
      </c>
      <c r="R27" s="18">
        <v>0</v>
      </c>
      <c r="S27" s="18"/>
    </row>
    <row r="28" spans="1:19">
      <c r="A28" s="8" t="s">
        <v>70</v>
      </c>
      <c r="B28" s="200">
        <f>'[2]11'!B30</f>
        <v>82</v>
      </c>
      <c r="C28" s="201">
        <f>'[2]11'!C30</f>
        <v>0</v>
      </c>
      <c r="D28" s="201">
        <f>'[2]11'!D30</f>
        <v>0</v>
      </c>
      <c r="E28" s="201">
        <f>'[2]11'!E30</f>
        <v>0</v>
      </c>
      <c r="F28" s="15">
        <f t="shared" si="6"/>
        <v>82</v>
      </c>
      <c r="G28" s="200">
        <f>'[2]11'!H30</f>
        <v>-0.06</v>
      </c>
      <c r="H28" s="201">
        <f>'[2]11'!I30</f>
        <v>0</v>
      </c>
      <c r="I28" s="201">
        <f>'[2]11'!J30</f>
        <v>0</v>
      </c>
      <c r="J28" s="201">
        <f>'[2]11'!K30</f>
        <v>0</v>
      </c>
      <c r="K28" s="15">
        <f t="shared" si="3"/>
        <v>-0.06</v>
      </c>
      <c r="L28" s="18">
        <f>frq!C28</f>
        <v>1</v>
      </c>
      <c r="M28" s="125">
        <f t="shared" si="4"/>
        <v>-0.06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-0.06</v>
      </c>
      <c r="R28" s="18">
        <v>0</v>
      </c>
      <c r="S28" s="18"/>
    </row>
    <row r="29" spans="1:19">
      <c r="A29" s="8" t="s">
        <v>71</v>
      </c>
      <c r="B29" s="200">
        <f>'[2]11'!B31</f>
        <v>82</v>
      </c>
      <c r="C29" s="201">
        <f>'[2]11'!C31</f>
        <v>0</v>
      </c>
      <c r="D29" s="201">
        <f>'[2]11'!D31</f>
        <v>0</v>
      </c>
      <c r="E29" s="201">
        <f>'[2]11'!E31</f>
        <v>0</v>
      </c>
      <c r="F29" s="15">
        <f t="shared" si="6"/>
        <v>82</v>
      </c>
      <c r="G29" s="200">
        <f>'[2]11'!H31</f>
        <v>-0.06</v>
      </c>
      <c r="H29" s="201">
        <f>'[2]11'!I31</f>
        <v>0</v>
      </c>
      <c r="I29" s="201">
        <f>'[2]11'!J31</f>
        <v>0</v>
      </c>
      <c r="J29" s="201">
        <f>'[2]11'!K31</f>
        <v>0</v>
      </c>
      <c r="K29" s="15">
        <f t="shared" si="3"/>
        <v>-0.06</v>
      </c>
      <c r="L29" s="18">
        <f>frq!C29</f>
        <v>1</v>
      </c>
      <c r="M29" s="125">
        <f t="shared" si="4"/>
        <v>-0.06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-0.06</v>
      </c>
      <c r="R29" s="18">
        <v>0</v>
      </c>
      <c r="S29" s="18"/>
    </row>
    <row r="30" spans="1:19">
      <c r="A30" s="8" t="s">
        <v>72</v>
      </c>
      <c r="B30" s="200">
        <f>'[2]11'!B32</f>
        <v>82</v>
      </c>
      <c r="C30" s="201">
        <f>'[2]11'!C32</f>
        <v>0</v>
      </c>
      <c r="D30" s="201">
        <f>'[2]11'!D32</f>
        <v>0</v>
      </c>
      <c r="E30" s="201">
        <f>'[2]11'!E32</f>
        <v>0</v>
      </c>
      <c r="F30" s="15">
        <f t="shared" si="6"/>
        <v>82</v>
      </c>
      <c r="G30" s="200">
        <f>'[2]11'!H32</f>
        <v>-0.06</v>
      </c>
      <c r="H30" s="201">
        <f>'[2]11'!I32</f>
        <v>0</v>
      </c>
      <c r="I30" s="201">
        <f>'[2]11'!J32</f>
        <v>0</v>
      </c>
      <c r="J30" s="201">
        <f>'[2]11'!K32</f>
        <v>0</v>
      </c>
      <c r="K30" s="15">
        <f t="shared" si="3"/>
        <v>-0.06</v>
      </c>
      <c r="L30" s="18">
        <f>frq!C30</f>
        <v>1</v>
      </c>
      <c r="M30" s="125">
        <f t="shared" si="4"/>
        <v>-0.06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-0.06</v>
      </c>
      <c r="R30" s="18">
        <v>0</v>
      </c>
      <c r="S30" s="18"/>
    </row>
    <row r="31" spans="1:19">
      <c r="A31" s="8" t="s">
        <v>73</v>
      </c>
      <c r="B31" s="200">
        <f>'[2]11'!B33</f>
        <v>82</v>
      </c>
      <c r="C31" s="201">
        <f>'[2]11'!C33</f>
        <v>0</v>
      </c>
      <c r="D31" s="201">
        <f>'[2]11'!D33</f>
        <v>0</v>
      </c>
      <c r="E31" s="201">
        <f>'[2]11'!E33</f>
        <v>0</v>
      </c>
      <c r="F31" s="15">
        <f t="shared" si="6"/>
        <v>82</v>
      </c>
      <c r="G31" s="200">
        <f>'[2]11'!H33</f>
        <v>-0.06</v>
      </c>
      <c r="H31" s="201">
        <f>'[2]11'!I33</f>
        <v>0</v>
      </c>
      <c r="I31" s="201">
        <f>'[2]11'!J33</f>
        <v>0</v>
      </c>
      <c r="J31" s="201">
        <f>'[2]11'!K33</f>
        <v>0</v>
      </c>
      <c r="K31" s="15">
        <f t="shared" si="3"/>
        <v>-0.06</v>
      </c>
      <c r="L31" s="18">
        <f>frq!C31</f>
        <v>1</v>
      </c>
      <c r="M31" s="125">
        <f t="shared" si="4"/>
        <v>-0.06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-0.06</v>
      </c>
      <c r="R31" s="18">
        <v>0</v>
      </c>
      <c r="S31" s="18"/>
    </row>
    <row r="32" spans="1:19">
      <c r="A32" s="8" t="s">
        <v>74</v>
      </c>
      <c r="B32" s="200">
        <f>'[2]11'!B34</f>
        <v>82</v>
      </c>
      <c r="C32" s="201">
        <f>'[2]11'!C34</f>
        <v>0</v>
      </c>
      <c r="D32" s="201">
        <f>'[2]11'!D34</f>
        <v>0</v>
      </c>
      <c r="E32" s="201">
        <f>'[2]11'!E34</f>
        <v>0</v>
      </c>
      <c r="F32" s="15">
        <f t="shared" si="6"/>
        <v>82</v>
      </c>
      <c r="G32" s="200">
        <f>'[2]11'!H34</f>
        <v>-0.06</v>
      </c>
      <c r="H32" s="201">
        <f>'[2]11'!I34</f>
        <v>0</v>
      </c>
      <c r="I32" s="201">
        <f>'[2]11'!J34</f>
        <v>0</v>
      </c>
      <c r="J32" s="201">
        <f>'[2]11'!K34</f>
        <v>0</v>
      </c>
      <c r="K32" s="15">
        <f t="shared" si="3"/>
        <v>-0.06</v>
      </c>
      <c r="L32" s="18">
        <f>frq!C32</f>
        <v>1</v>
      </c>
      <c r="M32" s="125">
        <f t="shared" si="4"/>
        <v>-0.06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-0.06</v>
      </c>
      <c r="R32" s="18">
        <v>0</v>
      </c>
      <c r="S32" s="18"/>
    </row>
    <row r="33" spans="1:19">
      <c r="A33" s="8" t="s">
        <v>75</v>
      </c>
      <c r="B33" s="200">
        <f>'[2]11'!B35</f>
        <v>82</v>
      </c>
      <c r="C33" s="201">
        <f>'[2]11'!C35</f>
        <v>0</v>
      </c>
      <c r="D33" s="201">
        <f>'[2]11'!D35</f>
        <v>0</v>
      </c>
      <c r="E33" s="201">
        <f>'[2]11'!E35</f>
        <v>0</v>
      </c>
      <c r="F33" s="15">
        <f t="shared" si="6"/>
        <v>82</v>
      </c>
      <c r="G33" s="200">
        <f>'[2]11'!H35</f>
        <v>-0.06</v>
      </c>
      <c r="H33" s="201">
        <f>'[2]11'!I35</f>
        <v>0</v>
      </c>
      <c r="I33" s="201">
        <f>'[2]11'!J35</f>
        <v>0</v>
      </c>
      <c r="J33" s="201">
        <f>'[2]11'!K35</f>
        <v>0</v>
      </c>
      <c r="K33" s="15">
        <f t="shared" si="3"/>
        <v>-0.06</v>
      </c>
      <c r="L33" s="18">
        <f>frq!C33</f>
        <v>1</v>
      </c>
      <c r="M33" s="125">
        <f t="shared" si="4"/>
        <v>-0.06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-0.06</v>
      </c>
      <c r="R33" s="18">
        <v>0</v>
      </c>
      <c r="S33" s="18"/>
    </row>
    <row r="34" spans="1:19">
      <c r="A34" s="8" t="s">
        <v>76</v>
      </c>
      <c r="B34" s="200">
        <f>'[2]11'!B36</f>
        <v>82</v>
      </c>
      <c r="C34" s="201">
        <f>'[2]11'!C36</f>
        <v>0</v>
      </c>
      <c r="D34" s="201">
        <f>'[2]11'!D36</f>
        <v>0</v>
      </c>
      <c r="E34" s="201">
        <f>'[2]11'!E36</f>
        <v>0</v>
      </c>
      <c r="F34" s="15">
        <f t="shared" si="6"/>
        <v>82</v>
      </c>
      <c r="G34" s="200">
        <f>'[2]11'!H36</f>
        <v>-0.06</v>
      </c>
      <c r="H34" s="201">
        <f>'[2]11'!I36</f>
        <v>0</v>
      </c>
      <c r="I34" s="201">
        <f>'[2]11'!J36</f>
        <v>0</v>
      </c>
      <c r="J34" s="201">
        <f>'[2]11'!K36</f>
        <v>0</v>
      </c>
      <c r="K34" s="15">
        <f t="shared" si="3"/>
        <v>-0.06</v>
      </c>
      <c r="L34" s="18">
        <f>frq!C34</f>
        <v>1</v>
      </c>
      <c r="M34" s="125">
        <f t="shared" si="4"/>
        <v>-0.06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-0.06</v>
      </c>
      <c r="R34" s="18">
        <v>0</v>
      </c>
      <c r="S34" s="18"/>
    </row>
    <row r="35" spans="1:19">
      <c r="A35" s="8" t="s">
        <v>77</v>
      </c>
      <c r="B35" s="200">
        <f>'[2]11'!B37</f>
        <v>82</v>
      </c>
      <c r="C35" s="201">
        <f>'[2]11'!C37</f>
        <v>0</v>
      </c>
      <c r="D35" s="201">
        <f>'[2]11'!D37</f>
        <v>0</v>
      </c>
      <c r="E35" s="201">
        <f>'[2]11'!E37</f>
        <v>0</v>
      </c>
      <c r="F35" s="15">
        <f t="shared" si="6"/>
        <v>82</v>
      </c>
      <c r="G35" s="200">
        <f>'[2]11'!H37</f>
        <v>-0.06</v>
      </c>
      <c r="H35" s="201">
        <f>'[2]11'!I37</f>
        <v>0</v>
      </c>
      <c r="I35" s="201">
        <f>'[2]11'!J37</f>
        <v>0</v>
      </c>
      <c r="J35" s="201">
        <f>'[2]11'!K37</f>
        <v>0</v>
      </c>
      <c r="K35" s="15">
        <f t="shared" si="3"/>
        <v>-0.06</v>
      </c>
      <c r="L35" s="18">
        <f>frq!C35</f>
        <v>1</v>
      </c>
      <c r="M35" s="125">
        <f t="shared" si="4"/>
        <v>-0.06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-0.06</v>
      </c>
      <c r="R35" s="18">
        <v>0</v>
      </c>
      <c r="S35" s="18"/>
    </row>
    <row r="36" spans="1:19">
      <c r="A36" s="8" t="s">
        <v>78</v>
      </c>
      <c r="B36" s="200">
        <f>'[2]11'!B38</f>
        <v>82</v>
      </c>
      <c r="C36" s="201">
        <f>'[2]11'!C38</f>
        <v>0</v>
      </c>
      <c r="D36" s="201">
        <f>'[2]11'!D38</f>
        <v>0</v>
      </c>
      <c r="E36" s="201">
        <f>'[2]11'!E38</f>
        <v>0</v>
      </c>
      <c r="F36" s="15">
        <f t="shared" si="6"/>
        <v>82</v>
      </c>
      <c r="G36" s="200">
        <f>'[2]11'!H38</f>
        <v>-0.06</v>
      </c>
      <c r="H36" s="201">
        <f>'[2]11'!I38</f>
        <v>0</v>
      </c>
      <c r="I36" s="201">
        <f>'[2]11'!J38</f>
        <v>0</v>
      </c>
      <c r="J36" s="201">
        <f>'[2]11'!K38</f>
        <v>0</v>
      </c>
      <c r="K36" s="15">
        <f t="shared" si="3"/>
        <v>-0.06</v>
      </c>
      <c r="L36" s="18">
        <f>frq!C36</f>
        <v>1</v>
      </c>
      <c r="M36" s="125">
        <f t="shared" si="4"/>
        <v>-0.06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-0.06</v>
      </c>
      <c r="R36" s="18">
        <v>0</v>
      </c>
      <c r="S36" s="18"/>
    </row>
    <row r="37" spans="1:19">
      <c r="A37" s="8" t="s">
        <v>79</v>
      </c>
      <c r="B37" s="200">
        <f>'[2]11'!B39</f>
        <v>82</v>
      </c>
      <c r="C37" s="201">
        <f>'[2]11'!C39</f>
        <v>0</v>
      </c>
      <c r="D37" s="201">
        <f>'[2]11'!D39</f>
        <v>0</v>
      </c>
      <c r="E37" s="201">
        <f>'[2]11'!E39</f>
        <v>0</v>
      </c>
      <c r="F37" s="15">
        <f t="shared" si="6"/>
        <v>82</v>
      </c>
      <c r="G37" s="200">
        <f>'[2]11'!H39</f>
        <v>-0.06</v>
      </c>
      <c r="H37" s="201">
        <f>'[2]11'!I39</f>
        <v>0</v>
      </c>
      <c r="I37" s="201">
        <f>'[2]11'!J39</f>
        <v>0</v>
      </c>
      <c r="J37" s="201">
        <f>'[2]11'!K39</f>
        <v>0</v>
      </c>
      <c r="K37" s="15">
        <f t="shared" si="3"/>
        <v>-0.06</v>
      </c>
      <c r="L37" s="18">
        <f>frq!C37</f>
        <v>1</v>
      </c>
      <c r="M37" s="125">
        <f t="shared" si="4"/>
        <v>-0.06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-0.06</v>
      </c>
      <c r="R37" s="18">
        <v>0</v>
      </c>
      <c r="S37" s="18"/>
    </row>
    <row r="38" spans="1:19">
      <c r="A38" s="8" t="s">
        <v>80</v>
      </c>
      <c r="B38" s="200">
        <f>'[2]11'!B40</f>
        <v>82</v>
      </c>
      <c r="C38" s="201">
        <f>'[2]11'!C40</f>
        <v>0</v>
      </c>
      <c r="D38" s="201">
        <f>'[2]11'!D40</f>
        <v>0</v>
      </c>
      <c r="E38" s="201">
        <f>'[2]11'!E40</f>
        <v>0</v>
      </c>
      <c r="F38" s="15">
        <f t="shared" si="6"/>
        <v>82</v>
      </c>
      <c r="G38" s="200">
        <f>'[2]11'!H40</f>
        <v>-0.06</v>
      </c>
      <c r="H38" s="201">
        <f>'[2]11'!I40</f>
        <v>0</v>
      </c>
      <c r="I38" s="201">
        <f>'[2]11'!J40</f>
        <v>0</v>
      </c>
      <c r="J38" s="201">
        <f>'[2]11'!K40</f>
        <v>0</v>
      </c>
      <c r="K38" s="15">
        <f t="shared" si="3"/>
        <v>-0.06</v>
      </c>
      <c r="L38" s="18">
        <f>frq!C38</f>
        <v>1</v>
      </c>
      <c r="M38" s="125">
        <f t="shared" si="4"/>
        <v>-0.06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-0.06</v>
      </c>
      <c r="R38" s="18">
        <v>0</v>
      </c>
      <c r="S38" s="18"/>
    </row>
    <row r="39" spans="1:19">
      <c r="A39" s="8" t="s">
        <v>81</v>
      </c>
      <c r="B39" s="200">
        <f>'[2]11'!B41</f>
        <v>82</v>
      </c>
      <c r="C39" s="201">
        <f>'[2]11'!C41</f>
        <v>0</v>
      </c>
      <c r="D39" s="201">
        <f>'[2]11'!D41</f>
        <v>0</v>
      </c>
      <c r="E39" s="201">
        <f>'[2]11'!E41</f>
        <v>0</v>
      </c>
      <c r="F39" s="15">
        <f t="shared" si="6"/>
        <v>82</v>
      </c>
      <c r="G39" s="200">
        <f>'[2]11'!H41</f>
        <v>-0.06</v>
      </c>
      <c r="H39" s="201">
        <f>'[2]11'!I41</f>
        <v>0</v>
      </c>
      <c r="I39" s="201">
        <f>'[2]11'!J41</f>
        <v>0</v>
      </c>
      <c r="J39" s="201">
        <f>'[2]11'!K41</f>
        <v>0</v>
      </c>
      <c r="K39" s="15">
        <f t="shared" si="3"/>
        <v>-0.06</v>
      </c>
      <c r="L39" s="18">
        <f>frq!C39</f>
        <v>1</v>
      </c>
      <c r="M39" s="125">
        <f t="shared" si="4"/>
        <v>-0.06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-0.06</v>
      </c>
      <c r="R39" s="18">
        <v>0</v>
      </c>
      <c r="S39" s="18"/>
    </row>
    <row r="40" spans="1:19">
      <c r="A40" s="8" t="s">
        <v>82</v>
      </c>
      <c r="B40" s="200">
        <f>'[2]11'!B42</f>
        <v>82</v>
      </c>
      <c r="C40" s="201">
        <f>'[2]11'!C42</f>
        <v>0</v>
      </c>
      <c r="D40" s="201">
        <f>'[2]11'!D42</f>
        <v>0</v>
      </c>
      <c r="E40" s="201">
        <f>'[2]11'!E42</f>
        <v>0</v>
      </c>
      <c r="F40" s="15">
        <f t="shared" si="6"/>
        <v>82</v>
      </c>
      <c r="G40" s="200">
        <f>'[2]11'!H42</f>
        <v>-0.06</v>
      </c>
      <c r="H40" s="201">
        <f>'[2]11'!I42</f>
        <v>0</v>
      </c>
      <c r="I40" s="201">
        <f>'[2]11'!J42</f>
        <v>0</v>
      </c>
      <c r="J40" s="201">
        <f>'[2]11'!K42</f>
        <v>0</v>
      </c>
      <c r="K40" s="15">
        <f t="shared" si="3"/>
        <v>-0.06</v>
      </c>
      <c r="L40" s="18">
        <f>frq!C40</f>
        <v>1</v>
      </c>
      <c r="M40" s="125">
        <f t="shared" si="4"/>
        <v>-0.06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-0.06</v>
      </c>
      <c r="R40" s="18">
        <v>0</v>
      </c>
      <c r="S40" s="18"/>
    </row>
    <row r="41" spans="1:19">
      <c r="A41" s="8" t="s">
        <v>83</v>
      </c>
      <c r="B41" s="200">
        <f>'[2]11'!B43</f>
        <v>82</v>
      </c>
      <c r="C41" s="201">
        <f>'[2]11'!C43</f>
        <v>0</v>
      </c>
      <c r="D41" s="201">
        <f>'[2]11'!D43</f>
        <v>0</v>
      </c>
      <c r="E41" s="201">
        <f>'[2]11'!E43</f>
        <v>0</v>
      </c>
      <c r="F41" s="15">
        <f t="shared" si="6"/>
        <v>82</v>
      </c>
      <c r="G41" s="200">
        <f>'[2]11'!H43</f>
        <v>-0.06</v>
      </c>
      <c r="H41" s="201">
        <f>'[2]11'!I43</f>
        <v>0</v>
      </c>
      <c r="I41" s="201">
        <f>'[2]11'!J43</f>
        <v>0</v>
      </c>
      <c r="J41" s="201">
        <f>'[2]11'!K43</f>
        <v>0</v>
      </c>
      <c r="K41" s="15">
        <f t="shared" si="3"/>
        <v>-0.06</v>
      </c>
      <c r="L41" s="18">
        <f>frq!C41</f>
        <v>1</v>
      </c>
      <c r="M41" s="125">
        <f t="shared" si="4"/>
        <v>-0.06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-0.06</v>
      </c>
      <c r="R41" s="18">
        <v>0</v>
      </c>
      <c r="S41" s="18"/>
    </row>
    <row r="42" spans="1:19">
      <c r="A42" s="8" t="s">
        <v>84</v>
      </c>
      <c r="B42" s="200">
        <f>'[2]11'!B44</f>
        <v>82</v>
      </c>
      <c r="C42" s="201">
        <f>'[2]11'!C44</f>
        <v>0</v>
      </c>
      <c r="D42" s="201">
        <f>'[2]11'!D44</f>
        <v>0</v>
      </c>
      <c r="E42" s="201">
        <f>'[2]11'!E44</f>
        <v>0</v>
      </c>
      <c r="F42" s="15">
        <f t="shared" si="6"/>
        <v>82</v>
      </c>
      <c r="G42" s="200">
        <f>'[2]11'!H44</f>
        <v>-0.06</v>
      </c>
      <c r="H42" s="201">
        <f>'[2]11'!I44</f>
        <v>0</v>
      </c>
      <c r="I42" s="201">
        <f>'[2]11'!J44</f>
        <v>0</v>
      </c>
      <c r="J42" s="201">
        <f>'[2]11'!K44</f>
        <v>0</v>
      </c>
      <c r="K42" s="15">
        <f t="shared" si="3"/>
        <v>-0.06</v>
      </c>
      <c r="L42" s="18">
        <f>frq!C42</f>
        <v>1</v>
      </c>
      <c r="M42" s="125">
        <f t="shared" si="4"/>
        <v>-0.06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-0.06</v>
      </c>
      <c r="R42" s="18">
        <v>0</v>
      </c>
      <c r="S42" s="18"/>
    </row>
    <row r="43" spans="1:19">
      <c r="A43" s="8" t="s">
        <v>85</v>
      </c>
      <c r="B43" s="200">
        <f>'[2]11'!B45</f>
        <v>82</v>
      </c>
      <c r="C43" s="201">
        <f>'[2]11'!C45</f>
        <v>0</v>
      </c>
      <c r="D43" s="201">
        <f>'[2]11'!D45</f>
        <v>0</v>
      </c>
      <c r="E43" s="201">
        <f>'[2]11'!E45</f>
        <v>0</v>
      </c>
      <c r="F43" s="15">
        <f t="shared" si="6"/>
        <v>82</v>
      </c>
      <c r="G43" s="200">
        <f>'[2]11'!H45</f>
        <v>-0.06</v>
      </c>
      <c r="H43" s="201">
        <f>'[2]11'!I45</f>
        <v>0</v>
      </c>
      <c r="I43" s="201">
        <f>'[2]11'!J45</f>
        <v>0</v>
      </c>
      <c r="J43" s="201">
        <f>'[2]11'!K45</f>
        <v>0</v>
      </c>
      <c r="K43" s="15">
        <f t="shared" si="3"/>
        <v>-0.06</v>
      </c>
      <c r="L43" s="18">
        <f>frq!C43</f>
        <v>1</v>
      </c>
      <c r="M43" s="125">
        <f t="shared" si="4"/>
        <v>-0.06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-0.06</v>
      </c>
      <c r="R43" s="18">
        <v>0</v>
      </c>
      <c r="S43" s="18"/>
    </row>
    <row r="44" spans="1:19">
      <c r="A44" s="8" t="s">
        <v>86</v>
      </c>
      <c r="B44" s="200">
        <f>'[2]11'!B46</f>
        <v>82</v>
      </c>
      <c r="C44" s="201">
        <f>'[2]11'!C46</f>
        <v>0</v>
      </c>
      <c r="D44" s="201">
        <f>'[2]11'!D46</f>
        <v>0</v>
      </c>
      <c r="E44" s="201">
        <f>'[2]11'!E46</f>
        <v>0</v>
      </c>
      <c r="F44" s="15">
        <f t="shared" si="6"/>
        <v>82</v>
      </c>
      <c r="G44" s="200">
        <f>'[2]11'!H46</f>
        <v>-0.05</v>
      </c>
      <c r="H44" s="201">
        <f>'[2]11'!I46</f>
        <v>0</v>
      </c>
      <c r="I44" s="201">
        <f>'[2]11'!J46</f>
        <v>0</v>
      </c>
      <c r="J44" s="201">
        <f>'[2]11'!K46</f>
        <v>0</v>
      </c>
      <c r="K44" s="15">
        <f t="shared" si="3"/>
        <v>-0.05</v>
      </c>
      <c r="L44" s="18">
        <f>frq!C44</f>
        <v>1</v>
      </c>
      <c r="M44" s="125">
        <f t="shared" si="4"/>
        <v>-0.05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-0.05</v>
      </c>
      <c r="R44" s="18">
        <v>0</v>
      </c>
      <c r="S44" s="18"/>
    </row>
    <row r="45" spans="1:19">
      <c r="A45" s="8" t="s">
        <v>87</v>
      </c>
      <c r="B45" s="200">
        <f>'[2]11'!B47</f>
        <v>82</v>
      </c>
      <c r="C45" s="201">
        <f>'[2]11'!C47</f>
        <v>0</v>
      </c>
      <c r="D45" s="201">
        <f>'[2]11'!D47</f>
        <v>0</v>
      </c>
      <c r="E45" s="201">
        <f>'[2]11'!E47</f>
        <v>0</v>
      </c>
      <c r="F45" s="15">
        <f t="shared" si="6"/>
        <v>82</v>
      </c>
      <c r="G45" s="200">
        <f>'[2]11'!H47</f>
        <v>-0.05</v>
      </c>
      <c r="H45" s="201">
        <f>'[2]11'!I47</f>
        <v>0</v>
      </c>
      <c r="I45" s="201">
        <f>'[2]11'!J47</f>
        <v>0</v>
      </c>
      <c r="J45" s="201">
        <f>'[2]11'!K47</f>
        <v>0</v>
      </c>
      <c r="K45" s="15">
        <f t="shared" si="3"/>
        <v>-0.05</v>
      </c>
      <c r="L45" s="18">
        <f>frq!C45</f>
        <v>1</v>
      </c>
      <c r="M45" s="125">
        <f t="shared" si="4"/>
        <v>-0.05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-0.05</v>
      </c>
      <c r="R45" s="18">
        <v>0</v>
      </c>
      <c r="S45" s="18"/>
    </row>
    <row r="46" spans="1:19">
      <c r="A46" s="8" t="s">
        <v>88</v>
      </c>
      <c r="B46" s="200">
        <f>'[2]11'!B48</f>
        <v>82</v>
      </c>
      <c r="C46" s="201">
        <f>'[2]11'!C48</f>
        <v>0</v>
      </c>
      <c r="D46" s="201">
        <f>'[2]11'!D48</f>
        <v>0</v>
      </c>
      <c r="E46" s="201">
        <f>'[2]11'!E48</f>
        <v>0</v>
      </c>
      <c r="F46" s="15">
        <f t="shared" si="6"/>
        <v>82</v>
      </c>
      <c r="G46" s="200">
        <f>'[2]11'!H48</f>
        <v>-0.05</v>
      </c>
      <c r="H46" s="201">
        <f>'[2]11'!I48</f>
        <v>0</v>
      </c>
      <c r="I46" s="201">
        <f>'[2]11'!J48</f>
        <v>0</v>
      </c>
      <c r="J46" s="201">
        <f>'[2]11'!K48</f>
        <v>0</v>
      </c>
      <c r="K46" s="15">
        <f t="shared" si="3"/>
        <v>-0.05</v>
      </c>
      <c r="L46" s="18">
        <f>frq!C46</f>
        <v>1</v>
      </c>
      <c r="M46" s="125">
        <f t="shared" si="4"/>
        <v>-0.05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-0.05</v>
      </c>
      <c r="R46" s="18">
        <v>0</v>
      </c>
      <c r="S46" s="18"/>
    </row>
    <row r="47" spans="1:19">
      <c r="A47" s="8" t="s">
        <v>89</v>
      </c>
      <c r="B47" s="200">
        <f>'[2]11'!B49</f>
        <v>82</v>
      </c>
      <c r="C47" s="201">
        <f>'[2]11'!C49</f>
        <v>0</v>
      </c>
      <c r="D47" s="201">
        <f>'[2]11'!D49</f>
        <v>0</v>
      </c>
      <c r="E47" s="201">
        <f>'[2]11'!E49</f>
        <v>0</v>
      </c>
      <c r="F47" s="15">
        <f t="shared" si="6"/>
        <v>82</v>
      </c>
      <c r="G47" s="200">
        <f>'[2]11'!H49</f>
        <v>-0.05</v>
      </c>
      <c r="H47" s="201">
        <f>'[2]11'!I49</f>
        <v>0</v>
      </c>
      <c r="I47" s="201">
        <f>'[2]11'!J49</f>
        <v>0</v>
      </c>
      <c r="J47" s="201">
        <f>'[2]11'!K49</f>
        <v>0</v>
      </c>
      <c r="K47" s="15">
        <f t="shared" si="3"/>
        <v>-0.05</v>
      </c>
      <c r="L47" s="18">
        <f>frq!C47</f>
        <v>1</v>
      </c>
      <c r="M47" s="125">
        <f t="shared" si="4"/>
        <v>-0.05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-0.05</v>
      </c>
      <c r="R47" s="18">
        <v>0</v>
      </c>
      <c r="S47" s="18"/>
    </row>
    <row r="48" spans="1:19">
      <c r="A48" s="8" t="s">
        <v>90</v>
      </c>
      <c r="B48" s="200">
        <f>'[2]11'!B50</f>
        <v>82</v>
      </c>
      <c r="C48" s="201">
        <f>'[2]11'!C50</f>
        <v>0</v>
      </c>
      <c r="D48" s="201">
        <f>'[2]11'!D50</f>
        <v>0</v>
      </c>
      <c r="E48" s="201">
        <f>'[2]11'!E50</f>
        <v>0</v>
      </c>
      <c r="F48" s="15">
        <f t="shared" si="6"/>
        <v>82</v>
      </c>
      <c r="G48" s="200">
        <f>'[2]11'!H50</f>
        <v>-0.05</v>
      </c>
      <c r="H48" s="201">
        <f>'[2]11'!I50</f>
        <v>0</v>
      </c>
      <c r="I48" s="201">
        <f>'[2]11'!J50</f>
        <v>0</v>
      </c>
      <c r="J48" s="201">
        <f>'[2]11'!K50</f>
        <v>0</v>
      </c>
      <c r="K48" s="15">
        <f t="shared" si="3"/>
        <v>-0.05</v>
      </c>
      <c r="L48" s="18">
        <f>frq!C48</f>
        <v>1</v>
      </c>
      <c r="M48" s="125">
        <f t="shared" si="4"/>
        <v>-0.05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-0.05</v>
      </c>
      <c r="R48" s="18">
        <v>0</v>
      </c>
      <c r="S48" s="18"/>
    </row>
    <row r="49" spans="1:19">
      <c r="A49" s="8" t="s">
        <v>91</v>
      </c>
      <c r="B49" s="200">
        <f>'[2]11'!B51</f>
        <v>82</v>
      </c>
      <c r="C49" s="201">
        <f>'[2]11'!C51</f>
        <v>0</v>
      </c>
      <c r="D49" s="201">
        <f>'[2]11'!D51</f>
        <v>0</v>
      </c>
      <c r="E49" s="201">
        <f>'[2]11'!E51</f>
        <v>0</v>
      </c>
      <c r="F49" s="15">
        <f t="shared" si="6"/>
        <v>82</v>
      </c>
      <c r="G49" s="200">
        <f>'[2]11'!H51</f>
        <v>-0.05</v>
      </c>
      <c r="H49" s="201">
        <f>'[2]11'!I51</f>
        <v>0</v>
      </c>
      <c r="I49" s="201">
        <f>'[2]11'!J51</f>
        <v>0</v>
      </c>
      <c r="J49" s="201">
        <f>'[2]11'!K51</f>
        <v>0</v>
      </c>
      <c r="K49" s="15">
        <f t="shared" si="3"/>
        <v>-0.05</v>
      </c>
      <c r="L49" s="18">
        <f>frq!C49</f>
        <v>1</v>
      </c>
      <c r="M49" s="125">
        <f t="shared" si="4"/>
        <v>-0.05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-0.05</v>
      </c>
      <c r="R49" s="18">
        <v>0</v>
      </c>
      <c r="S49" s="18"/>
    </row>
    <row r="50" spans="1:19">
      <c r="A50" s="8" t="s">
        <v>92</v>
      </c>
      <c r="B50" s="200">
        <f>'[2]11'!B52</f>
        <v>82</v>
      </c>
      <c r="C50" s="201">
        <f>'[2]11'!C52</f>
        <v>0</v>
      </c>
      <c r="D50" s="201">
        <f>'[2]11'!D52</f>
        <v>0</v>
      </c>
      <c r="E50" s="201">
        <f>'[2]11'!E52</f>
        <v>0</v>
      </c>
      <c r="F50" s="15">
        <f t="shared" si="6"/>
        <v>82</v>
      </c>
      <c r="G50" s="200">
        <f>'[2]11'!H52</f>
        <v>-0.05</v>
      </c>
      <c r="H50" s="201">
        <f>'[2]11'!I52</f>
        <v>0</v>
      </c>
      <c r="I50" s="201">
        <f>'[2]11'!J52</f>
        <v>0</v>
      </c>
      <c r="J50" s="201">
        <f>'[2]11'!K52</f>
        <v>0</v>
      </c>
      <c r="K50" s="15">
        <f t="shared" si="3"/>
        <v>-0.05</v>
      </c>
      <c r="L50" s="18">
        <f>frq!C50</f>
        <v>1</v>
      </c>
      <c r="M50" s="125">
        <f t="shared" si="4"/>
        <v>-0.05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-0.05</v>
      </c>
      <c r="R50" s="18">
        <v>0</v>
      </c>
      <c r="S50" s="18"/>
    </row>
    <row r="51" spans="1:19">
      <c r="A51" s="8" t="s">
        <v>93</v>
      </c>
      <c r="B51" s="200">
        <f>'[2]11'!B53</f>
        <v>82</v>
      </c>
      <c r="C51" s="201">
        <f>'[2]11'!C53</f>
        <v>0</v>
      </c>
      <c r="D51" s="201">
        <f>'[2]11'!D53</f>
        <v>0</v>
      </c>
      <c r="E51" s="201">
        <f>'[2]11'!E53</f>
        <v>0</v>
      </c>
      <c r="F51" s="15">
        <f t="shared" si="6"/>
        <v>82</v>
      </c>
      <c r="G51" s="200">
        <f>'[2]11'!H53</f>
        <v>-0.05</v>
      </c>
      <c r="H51" s="201">
        <f>'[2]11'!I53</f>
        <v>0</v>
      </c>
      <c r="I51" s="201">
        <f>'[2]11'!J53</f>
        <v>0</v>
      </c>
      <c r="J51" s="201">
        <f>'[2]11'!K53</f>
        <v>0</v>
      </c>
      <c r="K51" s="15">
        <f t="shared" si="3"/>
        <v>-0.05</v>
      </c>
      <c r="L51" s="18">
        <f>frq!C51</f>
        <v>1</v>
      </c>
      <c r="M51" s="125">
        <f t="shared" si="4"/>
        <v>-0.05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-0.05</v>
      </c>
      <c r="R51" s="18">
        <v>0</v>
      </c>
      <c r="S51" s="18"/>
    </row>
    <row r="52" spans="1:19">
      <c r="A52" s="8" t="s">
        <v>94</v>
      </c>
      <c r="B52" s="200">
        <f>'[2]11'!B54</f>
        <v>82</v>
      </c>
      <c r="C52" s="201">
        <f>'[2]11'!C54</f>
        <v>0</v>
      </c>
      <c r="D52" s="201">
        <f>'[2]11'!D54</f>
        <v>0</v>
      </c>
      <c r="E52" s="201">
        <f>'[2]11'!E54</f>
        <v>0</v>
      </c>
      <c r="F52" s="15">
        <f t="shared" si="6"/>
        <v>82</v>
      </c>
      <c r="G52" s="200">
        <f>'[2]11'!H54</f>
        <v>-0.05</v>
      </c>
      <c r="H52" s="201">
        <f>'[2]11'!I54</f>
        <v>0</v>
      </c>
      <c r="I52" s="201">
        <f>'[2]11'!J54</f>
        <v>0</v>
      </c>
      <c r="J52" s="201">
        <f>'[2]11'!K54</f>
        <v>0</v>
      </c>
      <c r="K52" s="15">
        <f t="shared" si="3"/>
        <v>-0.05</v>
      </c>
      <c r="L52" s="18">
        <f>frq!C52</f>
        <v>1</v>
      </c>
      <c r="M52" s="125">
        <f t="shared" si="4"/>
        <v>-0.05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-0.05</v>
      </c>
      <c r="R52" s="18">
        <v>0</v>
      </c>
      <c r="S52" s="18"/>
    </row>
    <row r="53" spans="1:19">
      <c r="A53" s="8" t="s">
        <v>95</v>
      </c>
      <c r="B53" s="200">
        <f>'[2]11'!B55</f>
        <v>82</v>
      </c>
      <c r="C53" s="201">
        <f>'[2]11'!C55</f>
        <v>0</v>
      </c>
      <c r="D53" s="201">
        <f>'[2]11'!D55</f>
        <v>0</v>
      </c>
      <c r="E53" s="201">
        <f>'[2]11'!E55</f>
        <v>0</v>
      </c>
      <c r="F53" s="15">
        <f t="shared" si="6"/>
        <v>82</v>
      </c>
      <c r="G53" s="200">
        <f>'[2]11'!H55</f>
        <v>-0.05</v>
      </c>
      <c r="H53" s="201">
        <f>'[2]11'!I55</f>
        <v>0</v>
      </c>
      <c r="I53" s="201">
        <f>'[2]11'!J55</f>
        <v>0</v>
      </c>
      <c r="J53" s="201">
        <f>'[2]11'!K55</f>
        <v>0</v>
      </c>
      <c r="K53" s="15">
        <f t="shared" si="3"/>
        <v>-0.05</v>
      </c>
      <c r="L53" s="18">
        <f>frq!C53</f>
        <v>1</v>
      </c>
      <c r="M53" s="125">
        <f t="shared" si="4"/>
        <v>-0.05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-0.05</v>
      </c>
      <c r="R53" s="18">
        <v>0</v>
      </c>
      <c r="S53" s="18"/>
    </row>
    <row r="54" spans="1:19">
      <c r="A54" s="8" t="s">
        <v>96</v>
      </c>
      <c r="B54" s="200">
        <f>'[2]11'!B56</f>
        <v>82</v>
      </c>
      <c r="C54" s="201">
        <f>'[2]11'!C56</f>
        <v>0</v>
      </c>
      <c r="D54" s="201">
        <f>'[2]11'!D56</f>
        <v>0</v>
      </c>
      <c r="E54" s="201">
        <f>'[2]11'!E56</f>
        <v>0</v>
      </c>
      <c r="F54" s="15">
        <f t="shared" si="6"/>
        <v>82</v>
      </c>
      <c r="G54" s="200">
        <f>'[2]11'!H56</f>
        <v>-0.05</v>
      </c>
      <c r="H54" s="201">
        <f>'[2]11'!I56</f>
        <v>0</v>
      </c>
      <c r="I54" s="201">
        <f>'[2]11'!J56</f>
        <v>0</v>
      </c>
      <c r="J54" s="201">
        <f>'[2]11'!K56</f>
        <v>0</v>
      </c>
      <c r="K54" s="15">
        <f t="shared" si="3"/>
        <v>-0.05</v>
      </c>
      <c r="L54" s="18">
        <f>frq!C54</f>
        <v>1</v>
      </c>
      <c r="M54" s="125">
        <f t="shared" si="4"/>
        <v>-0.05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-0.05</v>
      </c>
      <c r="R54" s="18">
        <v>0</v>
      </c>
      <c r="S54" s="18"/>
    </row>
    <row r="55" spans="1:19">
      <c r="A55" s="8" t="s">
        <v>97</v>
      </c>
      <c r="B55" s="200">
        <f>'[2]11'!B57</f>
        <v>82</v>
      </c>
      <c r="C55" s="201">
        <f>'[2]11'!C57</f>
        <v>0</v>
      </c>
      <c r="D55" s="201">
        <f>'[2]11'!D57</f>
        <v>0</v>
      </c>
      <c r="E55" s="201">
        <f>'[2]11'!E57</f>
        <v>0</v>
      </c>
      <c r="F55" s="15">
        <f t="shared" si="6"/>
        <v>82</v>
      </c>
      <c r="G55" s="200">
        <f>'[2]11'!H57</f>
        <v>-0.05</v>
      </c>
      <c r="H55" s="201">
        <f>'[2]11'!I57</f>
        <v>0</v>
      </c>
      <c r="I55" s="201">
        <f>'[2]11'!J57</f>
        <v>0</v>
      </c>
      <c r="J55" s="201">
        <f>'[2]11'!K57</f>
        <v>0</v>
      </c>
      <c r="K55" s="15">
        <f t="shared" si="3"/>
        <v>-0.05</v>
      </c>
      <c r="L55" s="18">
        <f>frq!C55</f>
        <v>1</v>
      </c>
      <c r="M55" s="125">
        <f t="shared" si="4"/>
        <v>-0.05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-0.05</v>
      </c>
      <c r="R55" s="18">
        <v>0</v>
      </c>
      <c r="S55" s="18"/>
    </row>
    <row r="56" spans="1:19">
      <c r="A56" s="8" t="s">
        <v>98</v>
      </c>
      <c r="B56" s="200">
        <f>'[2]11'!B58</f>
        <v>82</v>
      </c>
      <c r="C56" s="201">
        <f>'[2]11'!C58</f>
        <v>0</v>
      </c>
      <c r="D56" s="201">
        <f>'[2]11'!D58</f>
        <v>0</v>
      </c>
      <c r="E56" s="201">
        <f>'[2]11'!E58</f>
        <v>0</v>
      </c>
      <c r="F56" s="15">
        <f t="shared" si="6"/>
        <v>82</v>
      </c>
      <c r="G56" s="200">
        <f>'[2]11'!H58</f>
        <v>-0.05</v>
      </c>
      <c r="H56" s="201">
        <f>'[2]11'!I58</f>
        <v>0</v>
      </c>
      <c r="I56" s="201">
        <f>'[2]11'!J58</f>
        <v>0</v>
      </c>
      <c r="J56" s="201">
        <f>'[2]11'!K58</f>
        <v>0</v>
      </c>
      <c r="K56" s="15">
        <f t="shared" si="3"/>
        <v>-0.05</v>
      </c>
      <c r="L56" s="18">
        <f>frq!C56</f>
        <v>1</v>
      </c>
      <c r="M56" s="125">
        <f t="shared" si="4"/>
        <v>-0.05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-0.05</v>
      </c>
      <c r="R56" s="18">
        <v>0</v>
      </c>
      <c r="S56" s="18"/>
    </row>
    <row r="57" spans="1:19">
      <c r="A57" s="8" t="s">
        <v>99</v>
      </c>
      <c r="B57" s="200">
        <f>'[2]11'!B59</f>
        <v>82</v>
      </c>
      <c r="C57" s="201">
        <f>'[2]11'!C59</f>
        <v>0</v>
      </c>
      <c r="D57" s="201">
        <f>'[2]11'!D59</f>
        <v>0</v>
      </c>
      <c r="E57" s="201">
        <f>'[2]11'!E59</f>
        <v>0</v>
      </c>
      <c r="F57" s="15">
        <f t="shared" si="6"/>
        <v>82</v>
      </c>
      <c r="G57" s="200">
        <f>'[2]11'!H59</f>
        <v>-0.05</v>
      </c>
      <c r="H57" s="201">
        <f>'[2]11'!I59</f>
        <v>0</v>
      </c>
      <c r="I57" s="201">
        <f>'[2]11'!J59</f>
        <v>0</v>
      </c>
      <c r="J57" s="201">
        <f>'[2]11'!K59</f>
        <v>0</v>
      </c>
      <c r="K57" s="15">
        <f t="shared" si="3"/>
        <v>-0.05</v>
      </c>
      <c r="L57" s="18">
        <f>frq!C57</f>
        <v>1</v>
      </c>
      <c r="M57" s="125">
        <f t="shared" si="4"/>
        <v>-0.05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-0.05</v>
      </c>
      <c r="R57" s="18">
        <v>0</v>
      </c>
      <c r="S57" s="18"/>
    </row>
    <row r="58" spans="1:19">
      <c r="A58" s="8" t="s">
        <v>100</v>
      </c>
      <c r="B58" s="200">
        <f>'[2]11'!B60</f>
        <v>82</v>
      </c>
      <c r="C58" s="201">
        <f>'[2]11'!C60</f>
        <v>0</v>
      </c>
      <c r="D58" s="201">
        <f>'[2]11'!D60</f>
        <v>0</v>
      </c>
      <c r="E58" s="201">
        <f>'[2]11'!E60</f>
        <v>0</v>
      </c>
      <c r="F58" s="15">
        <f t="shared" si="6"/>
        <v>82</v>
      </c>
      <c r="G58" s="200">
        <f>'[2]11'!H60</f>
        <v>-0.05</v>
      </c>
      <c r="H58" s="201">
        <f>'[2]11'!I60</f>
        <v>0</v>
      </c>
      <c r="I58" s="201">
        <f>'[2]11'!J60</f>
        <v>0</v>
      </c>
      <c r="J58" s="201">
        <f>'[2]11'!K60</f>
        <v>0</v>
      </c>
      <c r="K58" s="15">
        <f t="shared" si="3"/>
        <v>-0.05</v>
      </c>
      <c r="L58" s="18">
        <f>frq!C58</f>
        <v>1</v>
      </c>
      <c r="M58" s="125">
        <f t="shared" si="4"/>
        <v>-0.05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-0.05</v>
      </c>
      <c r="R58" s="18">
        <v>0</v>
      </c>
      <c r="S58" s="18"/>
    </row>
    <row r="59" spans="1:19">
      <c r="A59" s="8" t="s">
        <v>101</v>
      </c>
      <c r="B59" s="200">
        <f>'[2]11'!B61</f>
        <v>82</v>
      </c>
      <c r="C59" s="201">
        <f>'[2]11'!C61</f>
        <v>0</v>
      </c>
      <c r="D59" s="201">
        <f>'[2]11'!D61</f>
        <v>0</v>
      </c>
      <c r="E59" s="201">
        <f>'[2]11'!E61</f>
        <v>0</v>
      </c>
      <c r="F59" s="15">
        <f t="shared" si="6"/>
        <v>82</v>
      </c>
      <c r="G59" s="200">
        <f>'[2]11'!H61</f>
        <v>-0.05</v>
      </c>
      <c r="H59" s="201">
        <f>'[2]11'!I61</f>
        <v>0</v>
      </c>
      <c r="I59" s="201">
        <f>'[2]11'!J61</f>
        <v>0</v>
      </c>
      <c r="J59" s="201">
        <f>'[2]11'!K61</f>
        <v>0</v>
      </c>
      <c r="K59" s="15">
        <f t="shared" si="3"/>
        <v>-0.05</v>
      </c>
      <c r="L59" s="18">
        <f>frq!C59</f>
        <v>1</v>
      </c>
      <c r="M59" s="125">
        <f t="shared" si="4"/>
        <v>-0.05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-0.05</v>
      </c>
      <c r="R59" s="18">
        <v>0</v>
      </c>
      <c r="S59" s="18"/>
    </row>
    <row r="60" spans="1:19">
      <c r="A60" s="8" t="s">
        <v>102</v>
      </c>
      <c r="B60" s="200">
        <f>'[2]11'!B62</f>
        <v>82</v>
      </c>
      <c r="C60" s="201">
        <f>'[2]11'!C62</f>
        <v>0</v>
      </c>
      <c r="D60" s="201">
        <f>'[2]11'!D62</f>
        <v>0</v>
      </c>
      <c r="E60" s="201">
        <f>'[2]11'!E62</f>
        <v>0</v>
      </c>
      <c r="F60" s="15">
        <f t="shared" si="6"/>
        <v>82</v>
      </c>
      <c r="G60" s="200">
        <f>'[2]11'!H62</f>
        <v>-0.05</v>
      </c>
      <c r="H60" s="201">
        <f>'[2]11'!I62</f>
        <v>0</v>
      </c>
      <c r="I60" s="201">
        <f>'[2]11'!J62</f>
        <v>0</v>
      </c>
      <c r="J60" s="201">
        <f>'[2]11'!K62</f>
        <v>0</v>
      </c>
      <c r="K60" s="15">
        <f t="shared" si="3"/>
        <v>-0.05</v>
      </c>
      <c r="L60" s="18">
        <f>frq!C60</f>
        <v>1</v>
      </c>
      <c r="M60" s="125">
        <f t="shared" si="4"/>
        <v>-0.05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-0.05</v>
      </c>
      <c r="R60" s="18">
        <v>0</v>
      </c>
      <c r="S60" s="18"/>
    </row>
    <row r="61" spans="1:19">
      <c r="A61" s="8" t="s">
        <v>103</v>
      </c>
      <c r="B61" s="200">
        <f>'[2]11'!B63</f>
        <v>82</v>
      </c>
      <c r="C61" s="201">
        <f>'[2]11'!C63</f>
        <v>0</v>
      </c>
      <c r="D61" s="201">
        <f>'[2]11'!D63</f>
        <v>0</v>
      </c>
      <c r="E61" s="201">
        <f>'[2]11'!E63</f>
        <v>0</v>
      </c>
      <c r="F61" s="15">
        <f t="shared" si="6"/>
        <v>82</v>
      </c>
      <c r="G61" s="200">
        <f>'[2]11'!H63</f>
        <v>-0.05</v>
      </c>
      <c r="H61" s="201">
        <f>'[2]11'!I63</f>
        <v>0</v>
      </c>
      <c r="I61" s="201">
        <f>'[2]11'!J63</f>
        <v>0</v>
      </c>
      <c r="J61" s="201">
        <f>'[2]11'!K63</f>
        <v>0</v>
      </c>
      <c r="K61" s="15">
        <f t="shared" si="3"/>
        <v>-0.05</v>
      </c>
      <c r="L61" s="18">
        <f>frq!C61</f>
        <v>1</v>
      </c>
      <c r="M61" s="125">
        <f t="shared" si="4"/>
        <v>-0.05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-0.05</v>
      </c>
      <c r="R61" s="18">
        <v>0</v>
      </c>
      <c r="S61" s="18"/>
    </row>
    <row r="62" spans="1:19">
      <c r="A62" s="8" t="s">
        <v>104</v>
      </c>
      <c r="B62" s="200">
        <f>'[2]11'!B64</f>
        <v>82</v>
      </c>
      <c r="C62" s="201">
        <f>'[2]11'!C64</f>
        <v>0</v>
      </c>
      <c r="D62" s="201">
        <f>'[2]11'!D64</f>
        <v>0</v>
      </c>
      <c r="E62" s="201">
        <f>'[2]11'!E64</f>
        <v>0</v>
      </c>
      <c r="F62" s="15">
        <f t="shared" si="6"/>
        <v>82</v>
      </c>
      <c r="G62" s="200">
        <f>'[2]11'!H64</f>
        <v>-0.05</v>
      </c>
      <c r="H62" s="201">
        <f>'[2]11'!I64</f>
        <v>0</v>
      </c>
      <c r="I62" s="201">
        <f>'[2]11'!J64</f>
        <v>0</v>
      </c>
      <c r="J62" s="201">
        <f>'[2]11'!K64</f>
        <v>0</v>
      </c>
      <c r="K62" s="15">
        <f t="shared" si="3"/>
        <v>-0.05</v>
      </c>
      <c r="L62" s="18">
        <f>frq!C62</f>
        <v>1</v>
      </c>
      <c r="M62" s="125">
        <f t="shared" si="4"/>
        <v>-0.05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-0.05</v>
      </c>
      <c r="R62" s="18">
        <v>0</v>
      </c>
      <c r="S62" s="18"/>
    </row>
    <row r="63" spans="1:19">
      <c r="A63" s="8" t="s">
        <v>105</v>
      </c>
      <c r="B63" s="200">
        <f>'[2]11'!B65</f>
        <v>82</v>
      </c>
      <c r="C63" s="201">
        <f>'[2]11'!C65</f>
        <v>0</v>
      </c>
      <c r="D63" s="201">
        <f>'[2]11'!D65</f>
        <v>0</v>
      </c>
      <c r="E63" s="201">
        <f>'[2]11'!E65</f>
        <v>0</v>
      </c>
      <c r="F63" s="15">
        <f t="shared" si="6"/>
        <v>82</v>
      </c>
      <c r="G63" s="200">
        <f>'[2]11'!H65</f>
        <v>-0.05</v>
      </c>
      <c r="H63" s="201">
        <f>'[2]11'!I65</f>
        <v>0</v>
      </c>
      <c r="I63" s="201">
        <f>'[2]11'!J65</f>
        <v>0</v>
      </c>
      <c r="J63" s="201">
        <f>'[2]11'!K65</f>
        <v>0</v>
      </c>
      <c r="K63" s="15">
        <f t="shared" si="3"/>
        <v>-0.05</v>
      </c>
      <c r="L63" s="18">
        <f>frq!C63</f>
        <v>1</v>
      </c>
      <c r="M63" s="125">
        <f t="shared" si="4"/>
        <v>-0.05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-0.05</v>
      </c>
      <c r="R63" s="18">
        <v>0</v>
      </c>
      <c r="S63" s="18"/>
    </row>
    <row r="64" spans="1:19">
      <c r="A64" s="8" t="s">
        <v>106</v>
      </c>
      <c r="B64" s="200">
        <f>'[2]11'!B66</f>
        <v>82</v>
      </c>
      <c r="C64" s="201">
        <f>'[2]11'!C66</f>
        <v>0</v>
      </c>
      <c r="D64" s="201">
        <f>'[2]11'!D66</f>
        <v>0</v>
      </c>
      <c r="E64" s="201">
        <f>'[2]11'!E66</f>
        <v>0</v>
      </c>
      <c r="F64" s="15">
        <f t="shared" si="6"/>
        <v>82</v>
      </c>
      <c r="G64" s="200">
        <f>'[2]11'!H66</f>
        <v>-0.05</v>
      </c>
      <c r="H64" s="201">
        <f>'[2]11'!I66</f>
        <v>0</v>
      </c>
      <c r="I64" s="201">
        <f>'[2]11'!J66</f>
        <v>0</v>
      </c>
      <c r="J64" s="201">
        <f>'[2]11'!K66</f>
        <v>0</v>
      </c>
      <c r="K64" s="15">
        <f t="shared" si="3"/>
        <v>-0.05</v>
      </c>
      <c r="L64" s="18">
        <f>frq!C64</f>
        <v>1</v>
      </c>
      <c r="M64" s="125">
        <f t="shared" si="4"/>
        <v>-0.05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-0.05</v>
      </c>
      <c r="R64" s="18">
        <v>0</v>
      </c>
      <c r="S64" s="18"/>
    </row>
    <row r="65" spans="1:19">
      <c r="A65" s="8" t="s">
        <v>107</v>
      </c>
      <c r="B65" s="200">
        <f>'[2]11'!B67</f>
        <v>82</v>
      </c>
      <c r="C65" s="201">
        <f>'[2]11'!C67</f>
        <v>0</v>
      </c>
      <c r="D65" s="201">
        <f>'[2]11'!D67</f>
        <v>0</v>
      </c>
      <c r="E65" s="201">
        <f>'[2]11'!E67</f>
        <v>0</v>
      </c>
      <c r="F65" s="15">
        <f t="shared" si="6"/>
        <v>82</v>
      </c>
      <c r="G65" s="200">
        <f>'[2]11'!H67</f>
        <v>-0.05</v>
      </c>
      <c r="H65" s="201">
        <f>'[2]11'!I67</f>
        <v>0</v>
      </c>
      <c r="I65" s="201">
        <f>'[2]11'!J67</f>
        <v>0</v>
      </c>
      <c r="J65" s="201">
        <f>'[2]11'!K67</f>
        <v>0</v>
      </c>
      <c r="K65" s="15">
        <f t="shared" si="3"/>
        <v>-0.05</v>
      </c>
      <c r="L65" s="18">
        <f>frq!C65</f>
        <v>1</v>
      </c>
      <c r="M65" s="125">
        <f t="shared" si="4"/>
        <v>-0.05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-0.05</v>
      </c>
      <c r="R65" s="18">
        <v>0</v>
      </c>
      <c r="S65" s="18"/>
    </row>
    <row r="66" spans="1:19">
      <c r="A66" s="8" t="s">
        <v>108</v>
      </c>
      <c r="B66" s="200">
        <f>'[2]11'!B68</f>
        <v>82</v>
      </c>
      <c r="C66" s="201">
        <f>'[2]11'!C68</f>
        <v>0</v>
      </c>
      <c r="D66" s="201">
        <f>'[2]11'!D68</f>
        <v>0</v>
      </c>
      <c r="E66" s="201">
        <f>'[2]11'!E68</f>
        <v>0</v>
      </c>
      <c r="F66" s="15">
        <f t="shared" si="6"/>
        <v>82</v>
      </c>
      <c r="G66" s="200">
        <f>'[2]11'!H68</f>
        <v>-0.05</v>
      </c>
      <c r="H66" s="201">
        <f>'[2]11'!I68</f>
        <v>0</v>
      </c>
      <c r="I66" s="201">
        <f>'[2]11'!J68</f>
        <v>0</v>
      </c>
      <c r="J66" s="201">
        <f>'[2]11'!K68</f>
        <v>0</v>
      </c>
      <c r="K66" s="15">
        <f t="shared" si="3"/>
        <v>-0.05</v>
      </c>
      <c r="L66" s="18">
        <f>frq!C66</f>
        <v>1</v>
      </c>
      <c r="M66" s="125">
        <f t="shared" si="4"/>
        <v>-0.05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-0.05</v>
      </c>
      <c r="R66" s="18">
        <v>0</v>
      </c>
      <c r="S66" s="18"/>
    </row>
    <row r="67" spans="1:19">
      <c r="A67" s="8" t="s">
        <v>109</v>
      </c>
      <c r="B67" s="200">
        <f>'[2]11'!B69</f>
        <v>82</v>
      </c>
      <c r="C67" s="201">
        <f>'[2]11'!C69</f>
        <v>0</v>
      </c>
      <c r="D67" s="201">
        <f>'[2]11'!D69</f>
        <v>0</v>
      </c>
      <c r="E67" s="201">
        <f>'[2]11'!E69</f>
        <v>0</v>
      </c>
      <c r="F67" s="15">
        <f t="shared" si="6"/>
        <v>82</v>
      </c>
      <c r="G67" s="200">
        <f>'[2]11'!H69</f>
        <v>-0.05</v>
      </c>
      <c r="H67" s="201">
        <f>'[2]11'!I69</f>
        <v>0</v>
      </c>
      <c r="I67" s="201">
        <f>'[2]11'!J69</f>
        <v>0</v>
      </c>
      <c r="J67" s="201">
        <f>'[2]11'!K69</f>
        <v>0</v>
      </c>
      <c r="K67" s="15">
        <f t="shared" si="3"/>
        <v>-0.05</v>
      </c>
      <c r="L67" s="18">
        <f>frq!C67</f>
        <v>1</v>
      </c>
      <c r="M67" s="125">
        <f t="shared" si="4"/>
        <v>-0.05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-0.05</v>
      </c>
      <c r="R67" s="18">
        <v>0</v>
      </c>
      <c r="S67" s="18"/>
    </row>
    <row r="68" spans="1:19">
      <c r="A68" s="8" t="s">
        <v>110</v>
      </c>
      <c r="B68" s="200">
        <f>'[2]11'!B70</f>
        <v>82</v>
      </c>
      <c r="C68" s="201">
        <f>'[2]11'!C70</f>
        <v>0</v>
      </c>
      <c r="D68" s="201">
        <f>'[2]11'!D70</f>
        <v>0</v>
      </c>
      <c r="E68" s="201">
        <f>'[2]11'!E70</f>
        <v>0</v>
      </c>
      <c r="F68" s="15">
        <f t="shared" si="6"/>
        <v>82</v>
      </c>
      <c r="G68" s="200">
        <f>'[2]11'!H70</f>
        <v>-0.05</v>
      </c>
      <c r="H68" s="201">
        <f>'[2]11'!I70</f>
        <v>0</v>
      </c>
      <c r="I68" s="201">
        <f>'[2]11'!J70</f>
        <v>0</v>
      </c>
      <c r="J68" s="201">
        <f>'[2]11'!K70</f>
        <v>0</v>
      </c>
      <c r="K68" s="15">
        <f t="shared" ref="K68:K98" si="13">SUM(G68:J68)</f>
        <v>-0.05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-0.05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-0.05</v>
      </c>
      <c r="R68" s="18">
        <v>0</v>
      </c>
      <c r="S68" s="18"/>
    </row>
    <row r="69" spans="1:19">
      <c r="A69" s="8" t="s">
        <v>111</v>
      </c>
      <c r="B69" s="200">
        <f>'[2]11'!B71</f>
        <v>82</v>
      </c>
      <c r="C69" s="201">
        <f>'[2]11'!C71</f>
        <v>0</v>
      </c>
      <c r="D69" s="201">
        <f>'[2]11'!D71</f>
        <v>0</v>
      </c>
      <c r="E69" s="201">
        <f>'[2]11'!E71</f>
        <v>0</v>
      </c>
      <c r="F69" s="15">
        <f t="shared" ref="F69:F98" si="16">SUM(B69:E69)</f>
        <v>82</v>
      </c>
      <c r="G69" s="200">
        <f>'[2]11'!H71</f>
        <v>-0.05</v>
      </c>
      <c r="H69" s="201">
        <f>'[2]11'!I71</f>
        <v>0</v>
      </c>
      <c r="I69" s="201">
        <f>'[2]11'!J71</f>
        <v>0</v>
      </c>
      <c r="J69" s="201">
        <f>'[2]11'!K71</f>
        <v>0</v>
      </c>
      <c r="K69" s="15">
        <f t="shared" si="13"/>
        <v>-0.05</v>
      </c>
      <c r="L69" s="18">
        <f>frq!C69</f>
        <v>1</v>
      </c>
      <c r="M69" s="125">
        <f t="shared" si="14"/>
        <v>-0.05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-0.05</v>
      </c>
      <c r="R69" s="18">
        <v>0</v>
      </c>
      <c r="S69" s="18"/>
    </row>
    <row r="70" spans="1:19">
      <c r="A70" s="8" t="s">
        <v>112</v>
      </c>
      <c r="B70" s="200">
        <f>'[2]11'!B72</f>
        <v>82</v>
      </c>
      <c r="C70" s="201">
        <f>'[2]11'!C72</f>
        <v>0</v>
      </c>
      <c r="D70" s="201">
        <f>'[2]11'!D72</f>
        <v>0</v>
      </c>
      <c r="E70" s="201">
        <f>'[2]11'!E72</f>
        <v>0</v>
      </c>
      <c r="F70" s="15">
        <f t="shared" si="16"/>
        <v>82</v>
      </c>
      <c r="G70" s="200">
        <f>'[2]11'!H72</f>
        <v>-0.05</v>
      </c>
      <c r="H70" s="201">
        <f>'[2]11'!I72</f>
        <v>0</v>
      </c>
      <c r="I70" s="201">
        <f>'[2]11'!J72</f>
        <v>0</v>
      </c>
      <c r="J70" s="201">
        <f>'[2]11'!K72</f>
        <v>0</v>
      </c>
      <c r="K70" s="15">
        <f t="shared" si="13"/>
        <v>-0.05</v>
      </c>
      <c r="L70" s="18">
        <f>frq!C70</f>
        <v>1</v>
      </c>
      <c r="M70" s="125">
        <f t="shared" si="14"/>
        <v>-0.05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-0.05</v>
      </c>
      <c r="R70" s="18">
        <v>0</v>
      </c>
      <c r="S70" s="18"/>
    </row>
    <row r="71" spans="1:19">
      <c r="A71" s="8" t="s">
        <v>113</v>
      </c>
      <c r="B71" s="200">
        <f>'[2]11'!B73</f>
        <v>82</v>
      </c>
      <c r="C71" s="201">
        <f>'[2]11'!C73</f>
        <v>0</v>
      </c>
      <c r="D71" s="201">
        <f>'[2]11'!D73</f>
        <v>0</v>
      </c>
      <c r="E71" s="201">
        <f>'[2]11'!E73</f>
        <v>0</v>
      </c>
      <c r="F71" s="15">
        <f t="shared" si="16"/>
        <v>82</v>
      </c>
      <c r="G71" s="200">
        <f>'[2]11'!H73</f>
        <v>-0.05</v>
      </c>
      <c r="H71" s="201">
        <f>'[2]11'!I73</f>
        <v>0</v>
      </c>
      <c r="I71" s="201">
        <f>'[2]11'!J73</f>
        <v>0</v>
      </c>
      <c r="J71" s="201">
        <f>'[2]11'!K73</f>
        <v>0</v>
      </c>
      <c r="K71" s="15">
        <f t="shared" si="13"/>
        <v>-0.05</v>
      </c>
      <c r="L71" s="18">
        <f>frq!C71</f>
        <v>1</v>
      </c>
      <c r="M71" s="125">
        <f t="shared" si="14"/>
        <v>-0.05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-0.05</v>
      </c>
      <c r="R71" s="18">
        <v>0</v>
      </c>
      <c r="S71" s="18"/>
    </row>
    <row r="72" spans="1:19">
      <c r="A72" s="8" t="s">
        <v>114</v>
      </c>
      <c r="B72" s="200">
        <f>'[2]11'!B74</f>
        <v>82</v>
      </c>
      <c r="C72" s="201">
        <f>'[2]11'!C74</f>
        <v>0</v>
      </c>
      <c r="D72" s="201">
        <f>'[2]11'!D74</f>
        <v>0</v>
      </c>
      <c r="E72" s="201">
        <f>'[2]11'!E74</f>
        <v>0</v>
      </c>
      <c r="F72" s="15">
        <f t="shared" si="16"/>
        <v>82</v>
      </c>
      <c r="G72" s="200">
        <f>'[2]11'!H74</f>
        <v>-0.05</v>
      </c>
      <c r="H72" s="201">
        <f>'[2]11'!I74</f>
        <v>0</v>
      </c>
      <c r="I72" s="201">
        <f>'[2]11'!J74</f>
        <v>0</v>
      </c>
      <c r="J72" s="201">
        <f>'[2]11'!K74</f>
        <v>0</v>
      </c>
      <c r="K72" s="15">
        <f t="shared" si="13"/>
        <v>-0.05</v>
      </c>
      <c r="L72" s="18">
        <f>frq!C72</f>
        <v>1</v>
      </c>
      <c r="M72" s="125">
        <f t="shared" si="14"/>
        <v>-0.05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-0.05</v>
      </c>
      <c r="R72" s="18">
        <v>0</v>
      </c>
      <c r="S72" s="18"/>
    </row>
    <row r="73" spans="1:19">
      <c r="A73" s="8" t="s">
        <v>115</v>
      </c>
      <c r="B73" s="200">
        <f>'[2]11'!B75</f>
        <v>82</v>
      </c>
      <c r="C73" s="201">
        <f>'[2]11'!C75</f>
        <v>0</v>
      </c>
      <c r="D73" s="201">
        <f>'[2]11'!D75</f>
        <v>0</v>
      </c>
      <c r="E73" s="201">
        <f>'[2]11'!E75</f>
        <v>0</v>
      </c>
      <c r="F73" s="15">
        <f t="shared" si="16"/>
        <v>82</v>
      </c>
      <c r="G73" s="200">
        <f>'[2]11'!H75</f>
        <v>-0.05</v>
      </c>
      <c r="H73" s="201">
        <f>'[2]11'!I75</f>
        <v>0</v>
      </c>
      <c r="I73" s="201">
        <f>'[2]11'!J75</f>
        <v>0</v>
      </c>
      <c r="J73" s="201">
        <f>'[2]11'!K75</f>
        <v>0</v>
      </c>
      <c r="K73" s="15">
        <f t="shared" si="13"/>
        <v>-0.05</v>
      </c>
      <c r="L73" s="18">
        <f>frq!C73</f>
        <v>1</v>
      </c>
      <c r="M73" s="125">
        <f t="shared" si="14"/>
        <v>-0.05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-0.05</v>
      </c>
      <c r="R73" s="18">
        <v>0</v>
      </c>
      <c r="S73" s="18"/>
    </row>
    <row r="74" spans="1:19">
      <c r="A74" s="8" t="s">
        <v>116</v>
      </c>
      <c r="B74" s="200">
        <f>'[2]11'!B76</f>
        <v>82</v>
      </c>
      <c r="C74" s="201">
        <f>'[2]11'!C76</f>
        <v>0</v>
      </c>
      <c r="D74" s="201">
        <f>'[2]11'!D76</f>
        <v>0</v>
      </c>
      <c r="E74" s="201">
        <f>'[2]11'!E76</f>
        <v>0</v>
      </c>
      <c r="F74" s="15">
        <f t="shared" si="16"/>
        <v>82</v>
      </c>
      <c r="G74" s="200">
        <f>'[2]11'!H76</f>
        <v>-0.05</v>
      </c>
      <c r="H74" s="201">
        <f>'[2]11'!I76</f>
        <v>0</v>
      </c>
      <c r="I74" s="201">
        <f>'[2]11'!J76</f>
        <v>0</v>
      </c>
      <c r="J74" s="201">
        <f>'[2]11'!K76</f>
        <v>0</v>
      </c>
      <c r="K74" s="15">
        <f t="shared" si="13"/>
        <v>-0.05</v>
      </c>
      <c r="L74" s="18">
        <f>frq!C74</f>
        <v>1</v>
      </c>
      <c r="M74" s="125">
        <f t="shared" si="14"/>
        <v>-0.05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-0.05</v>
      </c>
      <c r="R74" s="18">
        <v>0</v>
      </c>
      <c r="S74" s="18"/>
    </row>
    <row r="75" spans="1:19">
      <c r="A75" s="8" t="s">
        <v>117</v>
      </c>
      <c r="B75" s="200">
        <f>'[2]11'!B77</f>
        <v>82</v>
      </c>
      <c r="C75" s="201">
        <f>'[2]11'!C77</f>
        <v>0</v>
      </c>
      <c r="D75" s="201">
        <f>'[2]11'!D77</f>
        <v>0</v>
      </c>
      <c r="E75" s="201">
        <f>'[2]11'!E77</f>
        <v>0</v>
      </c>
      <c r="F75" s="15">
        <f t="shared" si="16"/>
        <v>82</v>
      </c>
      <c r="G75" s="200">
        <f>'[2]11'!H77</f>
        <v>-0.05</v>
      </c>
      <c r="H75" s="201">
        <f>'[2]11'!I77</f>
        <v>0</v>
      </c>
      <c r="I75" s="201">
        <f>'[2]11'!J77</f>
        <v>0</v>
      </c>
      <c r="J75" s="201">
        <f>'[2]11'!K77</f>
        <v>0</v>
      </c>
      <c r="K75" s="15">
        <f t="shared" si="13"/>
        <v>-0.05</v>
      </c>
      <c r="L75" s="18">
        <f>frq!C75</f>
        <v>1</v>
      </c>
      <c r="M75" s="125">
        <f t="shared" si="14"/>
        <v>-0.05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-0.05</v>
      </c>
      <c r="R75" s="18">
        <v>0</v>
      </c>
      <c r="S75" s="18"/>
    </row>
    <row r="76" spans="1:19">
      <c r="A76" s="8" t="s">
        <v>118</v>
      </c>
      <c r="B76" s="200">
        <f>'[2]11'!B78</f>
        <v>82</v>
      </c>
      <c r="C76" s="201">
        <f>'[2]11'!C78</f>
        <v>0</v>
      </c>
      <c r="D76" s="201">
        <f>'[2]11'!D78</f>
        <v>0</v>
      </c>
      <c r="E76" s="201">
        <f>'[2]11'!E78</f>
        <v>0</v>
      </c>
      <c r="F76" s="15">
        <f t="shared" si="16"/>
        <v>82</v>
      </c>
      <c r="G76" s="200">
        <f>'[2]11'!H78</f>
        <v>-0.05</v>
      </c>
      <c r="H76" s="201">
        <f>'[2]11'!I78</f>
        <v>0</v>
      </c>
      <c r="I76" s="201">
        <f>'[2]11'!J78</f>
        <v>0</v>
      </c>
      <c r="J76" s="201">
        <f>'[2]11'!K78</f>
        <v>0</v>
      </c>
      <c r="K76" s="15">
        <f t="shared" si="13"/>
        <v>-0.05</v>
      </c>
      <c r="L76" s="18">
        <f>frq!C76</f>
        <v>1</v>
      </c>
      <c r="M76" s="125">
        <f t="shared" si="14"/>
        <v>-0.05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-0.05</v>
      </c>
      <c r="R76" s="18">
        <v>0</v>
      </c>
      <c r="S76" s="18"/>
    </row>
    <row r="77" spans="1:19">
      <c r="A77" s="8" t="s">
        <v>119</v>
      </c>
      <c r="B77" s="200">
        <f>'[2]11'!B79</f>
        <v>82</v>
      </c>
      <c r="C77" s="201">
        <f>'[2]11'!C79</f>
        <v>0</v>
      </c>
      <c r="D77" s="201">
        <f>'[2]11'!D79</f>
        <v>0</v>
      </c>
      <c r="E77" s="201">
        <f>'[2]11'!E79</f>
        <v>0</v>
      </c>
      <c r="F77" s="15">
        <f t="shared" si="16"/>
        <v>82</v>
      </c>
      <c r="G77" s="200">
        <f>'[2]11'!H79</f>
        <v>-0.05</v>
      </c>
      <c r="H77" s="201">
        <f>'[2]11'!I79</f>
        <v>0</v>
      </c>
      <c r="I77" s="201">
        <f>'[2]11'!J79</f>
        <v>0</v>
      </c>
      <c r="J77" s="201">
        <f>'[2]11'!K79</f>
        <v>0</v>
      </c>
      <c r="K77" s="15">
        <f t="shared" si="13"/>
        <v>-0.05</v>
      </c>
      <c r="L77" s="18">
        <f>frq!C77</f>
        <v>1</v>
      </c>
      <c r="M77" s="125">
        <f t="shared" si="14"/>
        <v>-0.05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-0.05</v>
      </c>
      <c r="R77" s="18">
        <v>0</v>
      </c>
      <c r="S77" s="18"/>
    </row>
    <row r="78" spans="1:19">
      <c r="A78" s="8" t="s">
        <v>120</v>
      </c>
      <c r="B78" s="200">
        <f>'[2]11'!B80</f>
        <v>82</v>
      </c>
      <c r="C78" s="201">
        <f>'[2]11'!C80</f>
        <v>0</v>
      </c>
      <c r="D78" s="201">
        <f>'[2]11'!D80</f>
        <v>0</v>
      </c>
      <c r="E78" s="201">
        <f>'[2]11'!E80</f>
        <v>0</v>
      </c>
      <c r="F78" s="15">
        <f t="shared" si="16"/>
        <v>82</v>
      </c>
      <c r="G78" s="200">
        <f>'[2]11'!H80</f>
        <v>-0.05</v>
      </c>
      <c r="H78" s="201">
        <f>'[2]11'!I80</f>
        <v>0</v>
      </c>
      <c r="I78" s="201">
        <f>'[2]11'!J80</f>
        <v>0</v>
      </c>
      <c r="J78" s="201">
        <f>'[2]11'!K80</f>
        <v>0</v>
      </c>
      <c r="K78" s="15">
        <f t="shared" si="13"/>
        <v>-0.05</v>
      </c>
      <c r="L78" s="18">
        <f>frq!C78</f>
        <v>1</v>
      </c>
      <c r="M78" s="125">
        <f t="shared" si="14"/>
        <v>-0.05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-0.05</v>
      </c>
      <c r="R78" s="18">
        <v>0</v>
      </c>
      <c r="S78" s="18"/>
    </row>
    <row r="79" spans="1:19">
      <c r="A79" s="8" t="s">
        <v>121</v>
      </c>
      <c r="B79" s="200">
        <f>'[2]11'!B81</f>
        <v>82</v>
      </c>
      <c r="C79" s="201">
        <f>'[2]11'!C81</f>
        <v>0</v>
      </c>
      <c r="D79" s="201">
        <f>'[2]11'!D81</f>
        <v>0</v>
      </c>
      <c r="E79" s="201">
        <f>'[2]11'!E81</f>
        <v>0</v>
      </c>
      <c r="F79" s="15">
        <f t="shared" si="16"/>
        <v>82</v>
      </c>
      <c r="G79" s="200">
        <f>'[2]11'!H81</f>
        <v>-0.05</v>
      </c>
      <c r="H79" s="201">
        <f>'[2]11'!I81</f>
        <v>0</v>
      </c>
      <c r="I79" s="201">
        <f>'[2]11'!J81</f>
        <v>0</v>
      </c>
      <c r="J79" s="201">
        <f>'[2]11'!K81</f>
        <v>0</v>
      </c>
      <c r="K79" s="15">
        <f t="shared" si="13"/>
        <v>-0.05</v>
      </c>
      <c r="L79" s="18">
        <f>frq!C79</f>
        <v>1</v>
      </c>
      <c r="M79" s="125">
        <f t="shared" si="14"/>
        <v>-0.05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-0.05</v>
      </c>
      <c r="R79" s="18">
        <v>0</v>
      </c>
      <c r="S79" s="18"/>
    </row>
    <row r="80" spans="1:19">
      <c r="A80" s="8" t="s">
        <v>122</v>
      </c>
      <c r="B80" s="200">
        <f>'[2]11'!B82</f>
        <v>82</v>
      </c>
      <c r="C80" s="201">
        <f>'[2]11'!C82</f>
        <v>0</v>
      </c>
      <c r="D80" s="201">
        <f>'[2]11'!D82</f>
        <v>0</v>
      </c>
      <c r="E80" s="201">
        <f>'[2]11'!E82</f>
        <v>0</v>
      </c>
      <c r="F80" s="15">
        <f t="shared" si="16"/>
        <v>82</v>
      </c>
      <c r="G80" s="200">
        <f>'[2]11'!H82</f>
        <v>-0.05</v>
      </c>
      <c r="H80" s="201">
        <f>'[2]11'!I82</f>
        <v>0</v>
      </c>
      <c r="I80" s="201">
        <f>'[2]11'!J82</f>
        <v>0</v>
      </c>
      <c r="J80" s="201">
        <f>'[2]11'!K82</f>
        <v>0</v>
      </c>
      <c r="K80" s="15">
        <f t="shared" si="13"/>
        <v>-0.05</v>
      </c>
      <c r="L80" s="18">
        <f>frq!C80</f>
        <v>1</v>
      </c>
      <c r="M80" s="125">
        <f t="shared" si="14"/>
        <v>-0.05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-0.05</v>
      </c>
      <c r="R80" s="18">
        <v>0</v>
      </c>
      <c r="S80" s="18"/>
    </row>
    <row r="81" spans="1:19">
      <c r="A81" s="8" t="s">
        <v>123</v>
      </c>
      <c r="B81" s="200">
        <f>'[2]11'!B83</f>
        <v>82</v>
      </c>
      <c r="C81" s="201">
        <f>'[2]11'!C83</f>
        <v>0</v>
      </c>
      <c r="D81" s="201">
        <f>'[2]11'!D83</f>
        <v>0</v>
      </c>
      <c r="E81" s="201">
        <f>'[2]11'!E83</f>
        <v>0</v>
      </c>
      <c r="F81" s="15">
        <f t="shared" si="16"/>
        <v>82</v>
      </c>
      <c r="G81" s="200">
        <f>'[2]11'!H83</f>
        <v>-0.05</v>
      </c>
      <c r="H81" s="201">
        <f>'[2]11'!I83</f>
        <v>0</v>
      </c>
      <c r="I81" s="201">
        <f>'[2]11'!J83</f>
        <v>0</v>
      </c>
      <c r="J81" s="201">
        <f>'[2]11'!K83</f>
        <v>0</v>
      </c>
      <c r="K81" s="15">
        <f t="shared" si="13"/>
        <v>-0.05</v>
      </c>
      <c r="L81" s="18">
        <f>frq!C81</f>
        <v>1</v>
      </c>
      <c r="M81" s="125">
        <f t="shared" si="14"/>
        <v>-0.05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-0.05</v>
      </c>
      <c r="R81" s="18">
        <v>0</v>
      </c>
      <c r="S81" s="18"/>
    </row>
    <row r="82" spans="1:19">
      <c r="A82" s="8" t="s">
        <v>124</v>
      </c>
      <c r="B82" s="200">
        <f>'[2]11'!B84</f>
        <v>82</v>
      </c>
      <c r="C82" s="201">
        <f>'[2]11'!C84</f>
        <v>0</v>
      </c>
      <c r="D82" s="201">
        <f>'[2]11'!D84</f>
        <v>0</v>
      </c>
      <c r="E82" s="201">
        <f>'[2]11'!E84</f>
        <v>0</v>
      </c>
      <c r="F82" s="15">
        <f t="shared" si="16"/>
        <v>82</v>
      </c>
      <c r="G82" s="200">
        <f>'[2]11'!H84</f>
        <v>-0.05</v>
      </c>
      <c r="H82" s="201">
        <f>'[2]11'!I84</f>
        <v>0</v>
      </c>
      <c r="I82" s="201">
        <f>'[2]11'!J84</f>
        <v>0</v>
      </c>
      <c r="J82" s="201">
        <f>'[2]11'!K84</f>
        <v>0</v>
      </c>
      <c r="K82" s="15">
        <f t="shared" si="13"/>
        <v>-0.05</v>
      </c>
      <c r="L82" s="18">
        <f>frq!C82</f>
        <v>1</v>
      </c>
      <c r="M82" s="125">
        <f t="shared" si="14"/>
        <v>-0.05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-0.05</v>
      </c>
      <c r="R82" s="18">
        <v>0</v>
      </c>
      <c r="S82" s="18"/>
    </row>
    <row r="83" spans="1:19">
      <c r="A83" s="8" t="s">
        <v>125</v>
      </c>
      <c r="B83" s="200">
        <f>'[2]11'!B85</f>
        <v>82</v>
      </c>
      <c r="C83" s="201">
        <f>'[2]11'!C85</f>
        <v>0</v>
      </c>
      <c r="D83" s="201">
        <f>'[2]11'!D85</f>
        <v>0</v>
      </c>
      <c r="E83" s="201">
        <f>'[2]11'!E85</f>
        <v>0</v>
      </c>
      <c r="F83" s="15">
        <f t="shared" si="16"/>
        <v>82</v>
      </c>
      <c r="G83" s="200">
        <f>'[2]11'!H85</f>
        <v>-0.05</v>
      </c>
      <c r="H83" s="201">
        <f>'[2]11'!I85</f>
        <v>0</v>
      </c>
      <c r="I83" s="201">
        <f>'[2]11'!J85</f>
        <v>0</v>
      </c>
      <c r="J83" s="201">
        <f>'[2]11'!K85</f>
        <v>0</v>
      </c>
      <c r="K83" s="15">
        <f t="shared" si="13"/>
        <v>-0.05</v>
      </c>
      <c r="L83" s="18">
        <f>frq!C83</f>
        <v>1</v>
      </c>
      <c r="M83" s="125">
        <f t="shared" si="14"/>
        <v>-0.05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-0.05</v>
      </c>
      <c r="R83" s="18">
        <v>0</v>
      </c>
      <c r="S83" s="18"/>
    </row>
    <row r="84" spans="1:19">
      <c r="A84" s="8" t="s">
        <v>126</v>
      </c>
      <c r="B84" s="200">
        <f>'[2]11'!B86</f>
        <v>82</v>
      </c>
      <c r="C84" s="201">
        <f>'[2]11'!C86</f>
        <v>0</v>
      </c>
      <c r="D84" s="201">
        <f>'[2]11'!D86</f>
        <v>0</v>
      </c>
      <c r="E84" s="201">
        <f>'[2]11'!E86</f>
        <v>0</v>
      </c>
      <c r="F84" s="15">
        <f t="shared" si="16"/>
        <v>82</v>
      </c>
      <c r="G84" s="200">
        <f>'[2]11'!H86</f>
        <v>-0.05</v>
      </c>
      <c r="H84" s="201">
        <f>'[2]11'!I86</f>
        <v>0</v>
      </c>
      <c r="I84" s="201">
        <f>'[2]11'!J86</f>
        <v>0</v>
      </c>
      <c r="J84" s="201">
        <f>'[2]11'!K86</f>
        <v>0</v>
      </c>
      <c r="K84" s="15">
        <f t="shared" si="13"/>
        <v>-0.05</v>
      </c>
      <c r="L84" s="18">
        <f>frq!C84</f>
        <v>1</v>
      </c>
      <c r="M84" s="125">
        <f t="shared" si="14"/>
        <v>-0.05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-0.05</v>
      </c>
      <c r="R84" s="18">
        <v>0</v>
      </c>
      <c r="S84" s="18"/>
    </row>
    <row r="85" spans="1:19">
      <c r="A85" s="8" t="s">
        <v>127</v>
      </c>
      <c r="B85" s="200">
        <f>'[2]11'!B87</f>
        <v>82</v>
      </c>
      <c r="C85" s="201">
        <f>'[2]11'!C87</f>
        <v>0</v>
      </c>
      <c r="D85" s="201">
        <f>'[2]11'!D87</f>
        <v>0</v>
      </c>
      <c r="E85" s="201">
        <f>'[2]11'!E87</f>
        <v>0</v>
      </c>
      <c r="F85" s="15">
        <f t="shared" si="16"/>
        <v>82</v>
      </c>
      <c r="G85" s="200">
        <f>'[2]11'!H87</f>
        <v>-0.05</v>
      </c>
      <c r="H85" s="201">
        <f>'[2]11'!I87</f>
        <v>0</v>
      </c>
      <c r="I85" s="201">
        <f>'[2]11'!J87</f>
        <v>0</v>
      </c>
      <c r="J85" s="201">
        <f>'[2]11'!K87</f>
        <v>0</v>
      </c>
      <c r="K85" s="15">
        <f t="shared" si="13"/>
        <v>-0.05</v>
      </c>
      <c r="L85" s="18">
        <f>frq!C85</f>
        <v>1</v>
      </c>
      <c r="M85" s="125">
        <f t="shared" si="14"/>
        <v>-0.05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-0.05</v>
      </c>
      <c r="R85" s="18">
        <v>0</v>
      </c>
      <c r="S85" s="18"/>
    </row>
    <row r="86" spans="1:19">
      <c r="A86" s="8" t="s">
        <v>128</v>
      </c>
      <c r="B86" s="200">
        <f>'[2]11'!B88</f>
        <v>82</v>
      </c>
      <c r="C86" s="201">
        <f>'[2]11'!C88</f>
        <v>0</v>
      </c>
      <c r="D86" s="201">
        <f>'[2]11'!D88</f>
        <v>0</v>
      </c>
      <c r="E86" s="201">
        <f>'[2]11'!E88</f>
        <v>0</v>
      </c>
      <c r="F86" s="15">
        <f t="shared" si="16"/>
        <v>82</v>
      </c>
      <c r="G86" s="200">
        <f>'[2]11'!H88</f>
        <v>-0.05</v>
      </c>
      <c r="H86" s="201">
        <f>'[2]11'!I88</f>
        <v>0</v>
      </c>
      <c r="I86" s="201">
        <f>'[2]11'!J88</f>
        <v>0</v>
      </c>
      <c r="J86" s="201">
        <f>'[2]11'!K88</f>
        <v>0</v>
      </c>
      <c r="K86" s="15">
        <f t="shared" si="13"/>
        <v>-0.05</v>
      </c>
      <c r="L86" s="18">
        <f>frq!C86</f>
        <v>1</v>
      </c>
      <c r="M86" s="125">
        <f t="shared" si="14"/>
        <v>-0.05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-0.05</v>
      </c>
      <c r="R86" s="18">
        <v>0</v>
      </c>
      <c r="S86" s="18"/>
    </row>
    <row r="87" spans="1:19">
      <c r="A87" s="8" t="s">
        <v>129</v>
      </c>
      <c r="B87" s="200">
        <f>'[2]11'!B89</f>
        <v>82</v>
      </c>
      <c r="C87" s="201">
        <f>'[2]11'!C89</f>
        <v>0</v>
      </c>
      <c r="D87" s="201">
        <f>'[2]11'!D89</f>
        <v>0</v>
      </c>
      <c r="E87" s="201">
        <f>'[2]11'!E89</f>
        <v>0</v>
      </c>
      <c r="F87" s="15">
        <f t="shared" si="16"/>
        <v>82</v>
      </c>
      <c r="G87" s="200">
        <f>'[2]11'!H89</f>
        <v>-0.05</v>
      </c>
      <c r="H87" s="201">
        <f>'[2]11'!I89</f>
        <v>0</v>
      </c>
      <c r="I87" s="201">
        <f>'[2]11'!J89</f>
        <v>0</v>
      </c>
      <c r="J87" s="201">
        <f>'[2]11'!K89</f>
        <v>0</v>
      </c>
      <c r="K87" s="15">
        <f t="shared" si="13"/>
        <v>-0.05</v>
      </c>
      <c r="L87" s="18">
        <f>frq!C87</f>
        <v>1</v>
      </c>
      <c r="M87" s="125">
        <f t="shared" si="14"/>
        <v>-0.05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-0.05</v>
      </c>
      <c r="R87" s="18">
        <v>0</v>
      </c>
      <c r="S87" s="18"/>
    </row>
    <row r="88" spans="1:19">
      <c r="A88" s="8" t="s">
        <v>130</v>
      </c>
      <c r="B88" s="200">
        <f>'[2]11'!B90</f>
        <v>82</v>
      </c>
      <c r="C88" s="201">
        <f>'[2]11'!C90</f>
        <v>0</v>
      </c>
      <c r="D88" s="201">
        <f>'[2]11'!D90</f>
        <v>0</v>
      </c>
      <c r="E88" s="201">
        <f>'[2]11'!E90</f>
        <v>0</v>
      </c>
      <c r="F88" s="15">
        <f t="shared" si="16"/>
        <v>82</v>
      </c>
      <c r="G88" s="200">
        <f>'[2]11'!H90</f>
        <v>-0.05</v>
      </c>
      <c r="H88" s="201">
        <f>'[2]11'!I90</f>
        <v>0</v>
      </c>
      <c r="I88" s="201">
        <f>'[2]11'!J90</f>
        <v>0</v>
      </c>
      <c r="J88" s="201">
        <f>'[2]11'!K90</f>
        <v>0</v>
      </c>
      <c r="K88" s="15">
        <f t="shared" si="13"/>
        <v>-0.05</v>
      </c>
      <c r="L88" s="18">
        <f>frq!C88</f>
        <v>1</v>
      </c>
      <c r="M88" s="125">
        <f t="shared" si="14"/>
        <v>-0.05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-0.05</v>
      </c>
      <c r="R88" s="18">
        <v>0</v>
      </c>
      <c r="S88" s="18"/>
    </row>
    <row r="89" spans="1:19">
      <c r="A89" s="8" t="s">
        <v>131</v>
      </c>
      <c r="B89" s="200">
        <f>'[2]11'!B91</f>
        <v>82</v>
      </c>
      <c r="C89" s="201">
        <f>'[2]11'!C91</f>
        <v>0</v>
      </c>
      <c r="D89" s="201">
        <f>'[2]11'!D91</f>
        <v>0</v>
      </c>
      <c r="E89" s="201">
        <f>'[2]11'!E91</f>
        <v>0</v>
      </c>
      <c r="F89" s="15">
        <f t="shared" si="16"/>
        <v>82</v>
      </c>
      <c r="G89" s="200">
        <f>'[2]11'!H91</f>
        <v>-0.05</v>
      </c>
      <c r="H89" s="201">
        <f>'[2]11'!I91</f>
        <v>0</v>
      </c>
      <c r="I89" s="201">
        <f>'[2]11'!J91</f>
        <v>0</v>
      </c>
      <c r="J89" s="201">
        <f>'[2]11'!K91</f>
        <v>0</v>
      </c>
      <c r="K89" s="15">
        <f t="shared" si="13"/>
        <v>-0.05</v>
      </c>
      <c r="L89" s="18">
        <f>frq!C89</f>
        <v>1</v>
      </c>
      <c r="M89" s="125">
        <f t="shared" si="14"/>
        <v>-0.05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-0.05</v>
      </c>
      <c r="R89" s="18">
        <v>0</v>
      </c>
      <c r="S89" s="18"/>
    </row>
    <row r="90" spans="1:19">
      <c r="A90" s="8" t="s">
        <v>132</v>
      </c>
      <c r="B90" s="200">
        <f>'[2]11'!B92</f>
        <v>82</v>
      </c>
      <c r="C90" s="201">
        <f>'[2]11'!C92</f>
        <v>0</v>
      </c>
      <c r="D90" s="201">
        <f>'[2]11'!D92</f>
        <v>0</v>
      </c>
      <c r="E90" s="201">
        <f>'[2]11'!E92</f>
        <v>0</v>
      </c>
      <c r="F90" s="15">
        <f t="shared" si="16"/>
        <v>82</v>
      </c>
      <c r="G90" s="200">
        <f>'[2]11'!H92</f>
        <v>-0.05</v>
      </c>
      <c r="H90" s="201">
        <f>'[2]11'!I92</f>
        <v>0</v>
      </c>
      <c r="I90" s="201">
        <f>'[2]11'!J92</f>
        <v>0</v>
      </c>
      <c r="J90" s="201">
        <f>'[2]11'!K92</f>
        <v>0</v>
      </c>
      <c r="K90" s="15">
        <f t="shared" si="13"/>
        <v>-0.05</v>
      </c>
      <c r="L90" s="18">
        <f>frq!C90</f>
        <v>1</v>
      </c>
      <c r="M90" s="125">
        <f t="shared" si="14"/>
        <v>-0.05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-0.05</v>
      </c>
      <c r="R90" s="18">
        <v>0</v>
      </c>
      <c r="S90" s="18"/>
    </row>
    <row r="91" spans="1:19">
      <c r="A91" s="8" t="s">
        <v>133</v>
      </c>
      <c r="B91" s="200">
        <f>'[2]11'!B93</f>
        <v>82</v>
      </c>
      <c r="C91" s="201">
        <f>'[2]11'!C93</f>
        <v>0</v>
      </c>
      <c r="D91" s="201">
        <f>'[2]11'!D93</f>
        <v>0</v>
      </c>
      <c r="E91" s="201">
        <f>'[2]11'!E93</f>
        <v>0</v>
      </c>
      <c r="F91" s="15">
        <f t="shared" si="16"/>
        <v>82</v>
      </c>
      <c r="G91" s="200">
        <f>'[2]11'!H93</f>
        <v>-0.05</v>
      </c>
      <c r="H91" s="201">
        <f>'[2]11'!I93</f>
        <v>0</v>
      </c>
      <c r="I91" s="201">
        <f>'[2]11'!J93</f>
        <v>0</v>
      </c>
      <c r="J91" s="201">
        <f>'[2]11'!K93</f>
        <v>0</v>
      </c>
      <c r="K91" s="15">
        <f t="shared" si="13"/>
        <v>-0.05</v>
      </c>
      <c r="L91" s="18">
        <f>frq!C91</f>
        <v>1</v>
      </c>
      <c r="M91" s="125">
        <f t="shared" si="14"/>
        <v>-0.05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-0.05</v>
      </c>
      <c r="R91" s="18">
        <v>0</v>
      </c>
      <c r="S91" s="18"/>
    </row>
    <row r="92" spans="1:19">
      <c r="A92" s="8" t="s">
        <v>134</v>
      </c>
      <c r="B92" s="200">
        <f>'[2]11'!B94</f>
        <v>82</v>
      </c>
      <c r="C92" s="201">
        <f>'[2]11'!C94</f>
        <v>0</v>
      </c>
      <c r="D92" s="201">
        <f>'[2]11'!D94</f>
        <v>0</v>
      </c>
      <c r="E92" s="201">
        <f>'[2]11'!E94</f>
        <v>0</v>
      </c>
      <c r="F92" s="15">
        <f t="shared" si="16"/>
        <v>82</v>
      </c>
      <c r="G92" s="200">
        <f>'[2]11'!H94</f>
        <v>-0.05</v>
      </c>
      <c r="H92" s="201">
        <f>'[2]11'!I94</f>
        <v>0</v>
      </c>
      <c r="I92" s="201">
        <f>'[2]11'!J94</f>
        <v>0</v>
      </c>
      <c r="J92" s="201">
        <f>'[2]11'!K94</f>
        <v>0</v>
      </c>
      <c r="K92" s="15">
        <f t="shared" si="13"/>
        <v>-0.05</v>
      </c>
      <c r="L92" s="18">
        <f>frq!C92</f>
        <v>1</v>
      </c>
      <c r="M92" s="125">
        <f t="shared" si="14"/>
        <v>-0.05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-0.05</v>
      </c>
      <c r="R92" s="18">
        <v>0</v>
      </c>
      <c r="S92" s="18"/>
    </row>
    <row r="93" spans="1:19">
      <c r="A93" s="8" t="s">
        <v>135</v>
      </c>
      <c r="B93" s="200">
        <f>'[2]11'!B95</f>
        <v>82</v>
      </c>
      <c r="C93" s="201">
        <f>'[2]11'!C95</f>
        <v>0</v>
      </c>
      <c r="D93" s="201">
        <f>'[2]11'!D95</f>
        <v>0</v>
      </c>
      <c r="E93" s="201">
        <f>'[2]11'!E95</f>
        <v>0</v>
      </c>
      <c r="F93" s="15">
        <f t="shared" si="16"/>
        <v>82</v>
      </c>
      <c r="G93" s="200">
        <f>'[2]11'!H95</f>
        <v>-0.05</v>
      </c>
      <c r="H93" s="201">
        <f>'[2]11'!I95</f>
        <v>0</v>
      </c>
      <c r="I93" s="201">
        <f>'[2]11'!J95</f>
        <v>0</v>
      </c>
      <c r="J93" s="201">
        <f>'[2]11'!K95</f>
        <v>0</v>
      </c>
      <c r="K93" s="15">
        <f t="shared" si="13"/>
        <v>-0.05</v>
      </c>
      <c r="L93" s="18">
        <f>frq!C93</f>
        <v>1</v>
      </c>
      <c r="M93" s="125">
        <f t="shared" si="14"/>
        <v>-0.05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-0.05</v>
      </c>
      <c r="R93" s="18">
        <v>0</v>
      </c>
      <c r="S93" s="18"/>
    </row>
    <row r="94" spans="1:19">
      <c r="A94" s="8" t="s">
        <v>136</v>
      </c>
      <c r="B94" s="200">
        <f>'[2]11'!B96</f>
        <v>82</v>
      </c>
      <c r="C94" s="201">
        <f>'[2]11'!C96</f>
        <v>0</v>
      </c>
      <c r="D94" s="201">
        <f>'[2]11'!D96</f>
        <v>0</v>
      </c>
      <c r="E94" s="201">
        <f>'[2]11'!E96</f>
        <v>0</v>
      </c>
      <c r="F94" s="15">
        <f t="shared" si="16"/>
        <v>82</v>
      </c>
      <c r="G94" s="200">
        <f>'[2]11'!H96</f>
        <v>-0.05</v>
      </c>
      <c r="H94" s="201">
        <f>'[2]11'!I96</f>
        <v>0</v>
      </c>
      <c r="I94" s="201">
        <f>'[2]11'!J96</f>
        <v>0</v>
      </c>
      <c r="J94" s="201">
        <f>'[2]11'!K96</f>
        <v>0</v>
      </c>
      <c r="K94" s="15">
        <f t="shared" si="13"/>
        <v>-0.05</v>
      </c>
      <c r="L94" s="18">
        <f>frq!C94</f>
        <v>1</v>
      </c>
      <c r="M94" s="125">
        <f t="shared" si="14"/>
        <v>-0.05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-0.05</v>
      </c>
      <c r="R94" s="18">
        <v>0</v>
      </c>
      <c r="S94" s="18"/>
    </row>
    <row r="95" spans="1:19">
      <c r="A95" s="8" t="s">
        <v>137</v>
      </c>
      <c r="B95" s="200">
        <f>'[2]11'!B97</f>
        <v>82</v>
      </c>
      <c r="C95" s="201">
        <f>'[2]11'!C97</f>
        <v>0</v>
      </c>
      <c r="D95" s="201">
        <f>'[2]11'!D97</f>
        <v>0</v>
      </c>
      <c r="E95" s="201">
        <f>'[2]11'!E97</f>
        <v>0</v>
      </c>
      <c r="F95" s="15">
        <f t="shared" si="16"/>
        <v>82</v>
      </c>
      <c r="G95" s="200">
        <f>'[2]11'!H97</f>
        <v>-0.05</v>
      </c>
      <c r="H95" s="201">
        <f>'[2]11'!I97</f>
        <v>0</v>
      </c>
      <c r="I95" s="201">
        <f>'[2]11'!J97</f>
        <v>0</v>
      </c>
      <c r="J95" s="201">
        <f>'[2]11'!K97</f>
        <v>0</v>
      </c>
      <c r="K95" s="15">
        <f t="shared" si="13"/>
        <v>-0.05</v>
      </c>
      <c r="L95" s="18">
        <f>frq!C95</f>
        <v>1</v>
      </c>
      <c r="M95" s="125">
        <f t="shared" si="14"/>
        <v>-0.05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-0.05</v>
      </c>
      <c r="R95" s="18">
        <v>0</v>
      </c>
      <c r="S95" s="18"/>
    </row>
    <row r="96" spans="1:19">
      <c r="A96" s="8" t="s">
        <v>138</v>
      </c>
      <c r="B96" s="200">
        <f>'[2]11'!B98</f>
        <v>82</v>
      </c>
      <c r="C96" s="201">
        <f>'[2]11'!C98</f>
        <v>0</v>
      </c>
      <c r="D96" s="201">
        <f>'[2]11'!D98</f>
        <v>0</v>
      </c>
      <c r="E96" s="201">
        <f>'[2]11'!E98</f>
        <v>0</v>
      </c>
      <c r="F96" s="15">
        <f t="shared" si="16"/>
        <v>82</v>
      </c>
      <c r="G96" s="200">
        <f>'[2]11'!H98</f>
        <v>-0.05</v>
      </c>
      <c r="H96" s="201">
        <f>'[2]11'!I98</f>
        <v>0</v>
      </c>
      <c r="I96" s="201">
        <f>'[2]11'!J98</f>
        <v>0</v>
      </c>
      <c r="J96" s="201">
        <f>'[2]11'!K98</f>
        <v>0</v>
      </c>
      <c r="K96" s="15">
        <f t="shared" si="13"/>
        <v>-0.05</v>
      </c>
      <c r="L96" s="18">
        <f>frq!C96</f>
        <v>1</v>
      </c>
      <c r="M96" s="125">
        <f t="shared" si="14"/>
        <v>-0.05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-0.05</v>
      </c>
      <c r="R96" s="18">
        <v>0</v>
      </c>
      <c r="S96" s="18"/>
    </row>
    <row r="97" spans="1:19">
      <c r="A97" s="8" t="s">
        <v>139</v>
      </c>
      <c r="B97" s="200">
        <f>'[2]11'!B99</f>
        <v>82</v>
      </c>
      <c r="C97" s="201">
        <f>'[2]11'!C99</f>
        <v>0</v>
      </c>
      <c r="D97" s="201">
        <f>'[2]11'!D99</f>
        <v>0</v>
      </c>
      <c r="E97" s="201">
        <f>'[2]11'!E99</f>
        <v>0</v>
      </c>
      <c r="F97" s="15">
        <f t="shared" si="16"/>
        <v>82</v>
      </c>
      <c r="G97" s="200">
        <f>'[2]11'!H99</f>
        <v>-0.05</v>
      </c>
      <c r="H97" s="201">
        <f>'[2]11'!I99</f>
        <v>0</v>
      </c>
      <c r="I97" s="201">
        <f>'[2]11'!J99</f>
        <v>0</v>
      </c>
      <c r="J97" s="201">
        <f>'[2]11'!K99</f>
        <v>0</v>
      </c>
      <c r="K97" s="15">
        <f t="shared" si="13"/>
        <v>-0.05</v>
      </c>
      <c r="L97" s="18">
        <f>frq!C97</f>
        <v>1</v>
      </c>
      <c r="M97" s="125">
        <f t="shared" si="14"/>
        <v>-0.05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-0.05</v>
      </c>
      <c r="R97" s="18">
        <v>0</v>
      </c>
      <c r="S97" s="18"/>
    </row>
    <row r="98" spans="1:19" ht="15.75" thickBot="1">
      <c r="A98" s="8" t="s">
        <v>140</v>
      </c>
      <c r="B98" s="200">
        <f>'[2]11'!B100</f>
        <v>82</v>
      </c>
      <c r="C98" s="201">
        <f>'[2]11'!C100</f>
        <v>0</v>
      </c>
      <c r="D98" s="201">
        <f>'[2]11'!D100</f>
        <v>0</v>
      </c>
      <c r="E98" s="201">
        <f>'[2]11'!E100</f>
        <v>0</v>
      </c>
      <c r="F98" s="15">
        <f t="shared" si="16"/>
        <v>82</v>
      </c>
      <c r="G98" s="200">
        <f>'[2]11'!H100</f>
        <v>-0.05</v>
      </c>
      <c r="H98" s="201">
        <f>'[2]11'!I100</f>
        <v>0</v>
      </c>
      <c r="I98" s="201">
        <f>'[2]11'!J100</f>
        <v>0</v>
      </c>
      <c r="J98" s="201">
        <f>'[2]11'!K100</f>
        <v>0</v>
      </c>
      <c r="K98" s="15">
        <f t="shared" si="13"/>
        <v>-0.05</v>
      </c>
      <c r="L98" s="18">
        <f>frq!C98</f>
        <v>1</v>
      </c>
      <c r="M98" s="125">
        <f t="shared" si="14"/>
        <v>-0.05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-0.05</v>
      </c>
      <c r="R98" s="18">
        <v>0</v>
      </c>
      <c r="S98" s="18"/>
    </row>
    <row r="99" spans="1:19" ht="15.75" thickBot="1">
      <c r="A99" s="128" t="s">
        <v>171</v>
      </c>
      <c r="B99" s="128">
        <f t="shared" ref="B99:S99" si="17">SUM(B3:B98)/4000</f>
        <v>1.968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1.968</v>
      </c>
      <c r="G99" s="128">
        <f t="shared" si="17"/>
        <v>-1.3024999999999979E-3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-1.3024999999999979E-3</v>
      </c>
      <c r="L99" s="128">
        <f t="shared" si="17"/>
        <v>2.4E-2</v>
      </c>
      <c r="M99" s="128">
        <f t="shared" si="17"/>
        <v>-1.3024999999999979E-3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-1.3024999999999979E-3</v>
      </c>
      <c r="R99" s="129">
        <f t="shared" si="17"/>
        <v>0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45637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528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529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'[3]11'!B5</f>
        <v>320</v>
      </c>
      <c r="C3" s="16">
        <f>'[3]11'!C5</f>
        <v>0</v>
      </c>
      <c r="D3" s="16">
        <f>'[3]11'!D5</f>
        <v>0</v>
      </c>
      <c r="E3" s="16">
        <f>'[3]11'!E5</f>
        <v>0</v>
      </c>
      <c r="F3" s="16">
        <f>'[3]11'!F5</f>
        <v>1030</v>
      </c>
      <c r="G3" s="16">
        <f>'[3]11'!G5</f>
        <v>0</v>
      </c>
      <c r="H3" s="17">
        <f>SUM(B3:G3)</f>
        <v>1350</v>
      </c>
      <c r="I3" s="15">
        <f>'[3]11'!J5</f>
        <v>0</v>
      </c>
      <c r="J3" s="16">
        <f>'[3]11'!K5</f>
        <v>0</v>
      </c>
      <c r="K3" s="16">
        <f>'[3]11'!L5</f>
        <v>0</v>
      </c>
      <c r="L3" s="16">
        <f>'[3]11'!M5</f>
        <v>0</v>
      </c>
      <c r="M3" s="16">
        <f>'[3]11'!N5</f>
        <v>0</v>
      </c>
      <c r="N3" s="16">
        <f>'[3]11'!O5</f>
        <v>0</v>
      </c>
      <c r="O3" s="17">
        <f>SUM(I3:N3)</f>
        <v>0</v>
      </c>
      <c r="P3" s="18">
        <f>frq!C3</f>
        <v>1</v>
      </c>
      <c r="Q3" s="15">
        <f t="shared" ref="Q3:V18" si="0">IF($P3=1,I3,IF(AND($P3=0.985,I3&gt;0.985*B3),B3*0.985,IF(AND($P3=0.965,I3&gt;0.965*B3),0.965*B3,I3)))</f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0</v>
      </c>
      <c r="X3" s="8">
        <f>AW3</f>
        <v>0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0</v>
      </c>
      <c r="AE3" s="8">
        <f>BD3</f>
        <v>0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0</v>
      </c>
      <c r="AL3" s="8">
        <f t="shared" ref="AL3:AQ18" si="3">Q3-X3-AE3</f>
        <v>0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0</v>
      </c>
      <c r="AT3" s="8">
        <v>0</v>
      </c>
      <c r="AU3" s="8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0</v>
      </c>
      <c r="BD3" s="204">
        <v>0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0</v>
      </c>
      <c r="BL3" s="8">
        <f>AT3</f>
        <v>0</v>
      </c>
      <c r="BM3" s="8">
        <f>AU3</f>
        <v>0</v>
      </c>
      <c r="BN3" s="8">
        <f>BC3</f>
        <v>0</v>
      </c>
      <c r="BO3" s="8">
        <f>BJ3</f>
        <v>0</v>
      </c>
      <c r="BP3" s="139">
        <f>BL3-BN3</f>
        <v>0</v>
      </c>
      <c r="BQ3" s="139">
        <f>BM3-BO3</f>
        <v>0</v>
      </c>
    </row>
    <row r="4" spans="1:69">
      <c r="A4" s="8" t="s">
        <v>46</v>
      </c>
      <c r="B4" s="15">
        <f>'[3]11'!B6</f>
        <v>320</v>
      </c>
      <c r="C4" s="16">
        <f>'[3]11'!C6</f>
        <v>0</v>
      </c>
      <c r="D4" s="16">
        <f>'[3]11'!D6</f>
        <v>0</v>
      </c>
      <c r="E4" s="16">
        <f>'[3]11'!E6</f>
        <v>0</v>
      </c>
      <c r="F4" s="16">
        <f>'[3]11'!F6</f>
        <v>1030</v>
      </c>
      <c r="G4" s="16">
        <f>'[3]11'!G6</f>
        <v>0</v>
      </c>
      <c r="H4" s="17">
        <f>SUM(B4:G4)</f>
        <v>1350</v>
      </c>
      <c r="I4" s="15">
        <f>'[3]11'!J6</f>
        <v>0</v>
      </c>
      <c r="J4" s="16">
        <f>'[3]11'!K6</f>
        <v>0</v>
      </c>
      <c r="K4" s="16">
        <f>'[3]11'!L6</f>
        <v>0</v>
      </c>
      <c r="L4" s="16">
        <f>'[3]11'!M6</f>
        <v>0</v>
      </c>
      <c r="M4" s="16">
        <f>'[3]11'!N6</f>
        <v>0</v>
      </c>
      <c r="N4" s="16">
        <f>'[3]11'!O6</f>
        <v>0</v>
      </c>
      <c r="O4" s="17">
        <f>SUM(I4:N4)</f>
        <v>0</v>
      </c>
      <c r="P4" s="18">
        <f>frq!C4</f>
        <v>1</v>
      </c>
      <c r="Q4" s="15">
        <f>IF($P4=1,I4,IF(AND($P4=0.985,I4&gt;0.985*B4),B4*0.985,IF(AND($P4=0.965,I4&gt;0.965*B4),0.965*B4,I4)))</f>
        <v>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0</v>
      </c>
      <c r="X4" s="8">
        <f t="shared" ref="X4:X67" si="4">AW4</f>
        <v>0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0</v>
      </c>
      <c r="AE4" s="8">
        <f t="shared" ref="AE4:AE67" si="11">BD4</f>
        <v>0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0</v>
      </c>
      <c r="AL4" s="8">
        <f t="shared" si="3"/>
        <v>0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0</v>
      </c>
      <c r="AT4" s="8">
        <v>0</v>
      </c>
      <c r="AU4" s="8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0</v>
      </c>
      <c r="BD4" s="204">
        <v>0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0</v>
      </c>
      <c r="BL4" s="8">
        <f t="shared" ref="BL4:BL67" si="21">AT4</f>
        <v>0</v>
      </c>
      <c r="BM4" s="8">
        <f t="shared" ref="BM4:BM67" si="22">AU4</f>
        <v>0</v>
      </c>
      <c r="BN4" s="8">
        <f t="shared" ref="BN4:BN67" si="23">BC4</f>
        <v>0</v>
      </c>
      <c r="BO4" s="8">
        <f t="shared" ref="BO4:BO67" si="24">BJ4</f>
        <v>0</v>
      </c>
      <c r="BP4" s="139">
        <f t="shared" ref="BP4:BP67" si="25">BL4-BN4</f>
        <v>0</v>
      </c>
      <c r="BQ4" s="139">
        <f t="shared" ref="BQ4:BQ67" si="26">BM4-BO4</f>
        <v>0</v>
      </c>
    </row>
    <row r="5" spans="1:69">
      <c r="A5" s="8" t="s">
        <v>47</v>
      </c>
      <c r="B5" s="15">
        <f>'[3]11'!B7</f>
        <v>320</v>
      </c>
      <c r="C5" s="16">
        <f>'[3]11'!C7</f>
        <v>0</v>
      </c>
      <c r="D5" s="16">
        <f>'[3]11'!D7</f>
        <v>0</v>
      </c>
      <c r="E5" s="16">
        <f>'[3]11'!E7</f>
        <v>0</v>
      </c>
      <c r="F5" s="16">
        <f>'[3]11'!F7</f>
        <v>1030</v>
      </c>
      <c r="G5" s="16">
        <f>'[3]11'!G7</f>
        <v>0</v>
      </c>
      <c r="H5" s="17">
        <f t="shared" ref="H5:H68" si="27">SUM(B5:G5)</f>
        <v>1350</v>
      </c>
      <c r="I5" s="15">
        <f>'[3]11'!J7</f>
        <v>0</v>
      </c>
      <c r="J5" s="16">
        <f>'[3]11'!K7</f>
        <v>0</v>
      </c>
      <c r="K5" s="16">
        <f>'[3]11'!L7</f>
        <v>0</v>
      </c>
      <c r="L5" s="16">
        <f>'[3]11'!M7</f>
        <v>0</v>
      </c>
      <c r="M5" s="16">
        <f>'[3]11'!N7</f>
        <v>0</v>
      </c>
      <c r="N5" s="16">
        <f>'[3]11'!O7</f>
        <v>0</v>
      </c>
      <c r="O5" s="17">
        <f t="shared" ref="O5:O68" si="28">SUM(I5:N5)</f>
        <v>0</v>
      </c>
      <c r="P5" s="18">
        <f>frq!C5</f>
        <v>1</v>
      </c>
      <c r="Q5" s="15">
        <f t="shared" ref="Q5:V56" si="29">IF($P5=1,I5,IF(AND($P5=0.985,I5&gt;0.985*B5),B5*0.985,IF(AND($P5=0.965,I5&gt;0.965*B5),0.965*B5,I5)))</f>
        <v>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0</v>
      </c>
      <c r="X5" s="8">
        <f t="shared" si="4"/>
        <v>0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0</v>
      </c>
      <c r="AE5" s="8">
        <f t="shared" si="11"/>
        <v>0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0</v>
      </c>
      <c r="AL5" s="8">
        <f t="shared" si="3"/>
        <v>0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0</v>
      </c>
      <c r="AT5" s="8">
        <v>0</v>
      </c>
      <c r="AU5" s="8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0</v>
      </c>
      <c r="BD5" s="204">
        <v>0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0</v>
      </c>
      <c r="BL5" s="8">
        <f t="shared" si="21"/>
        <v>0</v>
      </c>
      <c r="BM5" s="8">
        <f t="shared" si="22"/>
        <v>0</v>
      </c>
      <c r="BN5" s="8">
        <f t="shared" si="23"/>
        <v>0</v>
      </c>
      <c r="BO5" s="8">
        <f t="shared" si="24"/>
        <v>0</v>
      </c>
      <c r="BP5" s="139">
        <f t="shared" si="25"/>
        <v>0</v>
      </c>
      <c r="BQ5" s="139">
        <f t="shared" si="26"/>
        <v>0</v>
      </c>
    </row>
    <row r="6" spans="1:69">
      <c r="A6" s="8" t="s">
        <v>48</v>
      </c>
      <c r="B6" s="15">
        <f>'[3]11'!B8</f>
        <v>320</v>
      </c>
      <c r="C6" s="16">
        <f>'[3]11'!C8</f>
        <v>0</v>
      </c>
      <c r="D6" s="16">
        <f>'[3]11'!D8</f>
        <v>0</v>
      </c>
      <c r="E6" s="16">
        <f>'[3]11'!E8</f>
        <v>0</v>
      </c>
      <c r="F6" s="16">
        <f>'[3]11'!F8</f>
        <v>1030</v>
      </c>
      <c r="G6" s="16">
        <f>'[3]11'!G8</f>
        <v>0</v>
      </c>
      <c r="H6" s="17">
        <f t="shared" si="27"/>
        <v>1350</v>
      </c>
      <c r="I6" s="15">
        <f>'[3]11'!J8</f>
        <v>0</v>
      </c>
      <c r="J6" s="16">
        <f>'[3]11'!K8</f>
        <v>0</v>
      </c>
      <c r="K6" s="16">
        <f>'[3]11'!L8</f>
        <v>0</v>
      </c>
      <c r="L6" s="16">
        <f>'[3]11'!M8</f>
        <v>0</v>
      </c>
      <c r="M6" s="16">
        <f>'[3]11'!N8</f>
        <v>0</v>
      </c>
      <c r="N6" s="16">
        <f>'[3]11'!O8</f>
        <v>0</v>
      </c>
      <c r="O6" s="17">
        <f t="shared" si="28"/>
        <v>0</v>
      </c>
      <c r="P6" s="18">
        <f>frq!C6</f>
        <v>1</v>
      </c>
      <c r="Q6" s="15">
        <f t="shared" si="29"/>
        <v>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0</v>
      </c>
      <c r="X6" s="8">
        <f t="shared" si="4"/>
        <v>0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0</v>
      </c>
      <c r="AE6" s="8">
        <f t="shared" si="11"/>
        <v>0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0</v>
      </c>
      <c r="AL6" s="8">
        <f t="shared" si="3"/>
        <v>0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0</v>
      </c>
      <c r="AT6" s="8">
        <v>0</v>
      </c>
      <c r="AU6" s="8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0</v>
      </c>
      <c r="BD6" s="204">
        <v>0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0</v>
      </c>
      <c r="BL6" s="8">
        <f t="shared" si="21"/>
        <v>0</v>
      </c>
      <c r="BM6" s="8">
        <f t="shared" si="22"/>
        <v>0</v>
      </c>
      <c r="BN6" s="8">
        <f t="shared" si="23"/>
        <v>0</v>
      </c>
      <c r="BO6" s="8">
        <f t="shared" si="24"/>
        <v>0</v>
      </c>
      <c r="BP6" s="139">
        <f t="shared" si="25"/>
        <v>0</v>
      </c>
      <c r="BQ6" s="139">
        <f t="shared" si="26"/>
        <v>0</v>
      </c>
    </row>
    <row r="7" spans="1:69">
      <c r="A7" s="8" t="s">
        <v>49</v>
      </c>
      <c r="B7" s="15">
        <f>'[3]11'!B9</f>
        <v>320</v>
      </c>
      <c r="C7" s="16">
        <f>'[3]11'!C9</f>
        <v>0</v>
      </c>
      <c r="D7" s="16">
        <f>'[3]11'!D9</f>
        <v>0</v>
      </c>
      <c r="E7" s="16">
        <f>'[3]11'!E9</f>
        <v>0</v>
      </c>
      <c r="F7" s="16">
        <f>'[3]11'!F9</f>
        <v>1030</v>
      </c>
      <c r="G7" s="16">
        <f>'[3]11'!G9</f>
        <v>0</v>
      </c>
      <c r="H7" s="17">
        <f t="shared" si="27"/>
        <v>1350</v>
      </c>
      <c r="I7" s="15">
        <f>'[3]11'!J9</f>
        <v>0</v>
      </c>
      <c r="J7" s="16">
        <f>'[3]11'!K9</f>
        <v>0</v>
      </c>
      <c r="K7" s="16">
        <f>'[3]11'!L9</f>
        <v>0</v>
      </c>
      <c r="L7" s="16">
        <f>'[3]11'!M9</f>
        <v>0</v>
      </c>
      <c r="M7" s="16">
        <f>'[3]11'!N9</f>
        <v>0</v>
      </c>
      <c r="N7" s="16">
        <f>'[3]11'!O9</f>
        <v>0</v>
      </c>
      <c r="O7" s="17">
        <f t="shared" si="28"/>
        <v>0</v>
      </c>
      <c r="P7" s="18">
        <f>frq!C7</f>
        <v>1</v>
      </c>
      <c r="Q7" s="15">
        <f t="shared" si="29"/>
        <v>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0</v>
      </c>
      <c r="X7" s="8">
        <f t="shared" si="4"/>
        <v>0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0</v>
      </c>
      <c r="AE7" s="8">
        <f t="shared" si="11"/>
        <v>0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0</v>
      </c>
      <c r="AL7" s="8">
        <f t="shared" si="3"/>
        <v>0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0</v>
      </c>
      <c r="AT7" s="8">
        <v>0</v>
      </c>
      <c r="AU7" s="8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0</v>
      </c>
      <c r="BD7" s="204">
        <v>0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0</v>
      </c>
      <c r="BL7" s="8">
        <f t="shared" si="21"/>
        <v>0</v>
      </c>
      <c r="BM7" s="8">
        <f t="shared" si="22"/>
        <v>0</v>
      </c>
      <c r="BN7" s="8">
        <f t="shared" si="23"/>
        <v>0</v>
      </c>
      <c r="BO7" s="8">
        <f t="shared" si="24"/>
        <v>0</v>
      </c>
      <c r="BP7" s="139">
        <f t="shared" si="25"/>
        <v>0</v>
      </c>
      <c r="BQ7" s="139">
        <f t="shared" si="26"/>
        <v>0</v>
      </c>
    </row>
    <row r="8" spans="1:69">
      <c r="A8" s="8" t="s">
        <v>50</v>
      </c>
      <c r="B8" s="15">
        <f>'[3]11'!B10</f>
        <v>320</v>
      </c>
      <c r="C8" s="16">
        <f>'[3]11'!C10</f>
        <v>0</v>
      </c>
      <c r="D8" s="16">
        <f>'[3]11'!D10</f>
        <v>0</v>
      </c>
      <c r="E8" s="16">
        <f>'[3]11'!E10</f>
        <v>0</v>
      </c>
      <c r="F8" s="16">
        <f>'[3]11'!F10</f>
        <v>1030</v>
      </c>
      <c r="G8" s="16">
        <f>'[3]11'!G10</f>
        <v>0</v>
      </c>
      <c r="H8" s="17">
        <f t="shared" si="27"/>
        <v>1350</v>
      </c>
      <c r="I8" s="15">
        <f>'[3]11'!J10</f>
        <v>0</v>
      </c>
      <c r="J8" s="16">
        <f>'[3]11'!K10</f>
        <v>0</v>
      </c>
      <c r="K8" s="16">
        <f>'[3]11'!L10</f>
        <v>0</v>
      </c>
      <c r="L8" s="16">
        <f>'[3]11'!M10</f>
        <v>0</v>
      </c>
      <c r="M8" s="16">
        <f>'[3]11'!N10</f>
        <v>0</v>
      </c>
      <c r="N8" s="16">
        <f>'[3]11'!O10</f>
        <v>0</v>
      </c>
      <c r="O8" s="17">
        <f t="shared" si="28"/>
        <v>0</v>
      </c>
      <c r="P8" s="18">
        <f>frq!C8</f>
        <v>1</v>
      </c>
      <c r="Q8" s="15">
        <f t="shared" si="29"/>
        <v>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0</v>
      </c>
      <c r="X8" s="8">
        <f t="shared" si="4"/>
        <v>0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0</v>
      </c>
      <c r="AE8" s="8">
        <f t="shared" si="11"/>
        <v>0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0</v>
      </c>
      <c r="AL8" s="8">
        <f t="shared" si="3"/>
        <v>0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0</v>
      </c>
      <c r="AT8" s="8">
        <v>0</v>
      </c>
      <c r="AU8" s="8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0</v>
      </c>
      <c r="BD8" s="204">
        <v>0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0</v>
      </c>
      <c r="BL8" s="8">
        <f t="shared" si="21"/>
        <v>0</v>
      </c>
      <c r="BM8" s="8">
        <f t="shared" si="22"/>
        <v>0</v>
      </c>
      <c r="BN8" s="8">
        <f t="shared" si="23"/>
        <v>0</v>
      </c>
      <c r="BO8" s="8">
        <f t="shared" si="24"/>
        <v>0</v>
      </c>
      <c r="BP8" s="139">
        <f t="shared" si="25"/>
        <v>0</v>
      </c>
      <c r="BQ8" s="139">
        <f t="shared" si="26"/>
        <v>0</v>
      </c>
    </row>
    <row r="9" spans="1:69">
      <c r="A9" s="8" t="s">
        <v>51</v>
      </c>
      <c r="B9" s="15">
        <f>'[3]11'!B11</f>
        <v>320</v>
      </c>
      <c r="C9" s="16">
        <f>'[3]11'!C11</f>
        <v>0</v>
      </c>
      <c r="D9" s="16">
        <f>'[3]11'!D11</f>
        <v>0</v>
      </c>
      <c r="E9" s="16">
        <f>'[3]11'!E11</f>
        <v>0</v>
      </c>
      <c r="F9" s="16">
        <f>'[3]11'!F11</f>
        <v>1030</v>
      </c>
      <c r="G9" s="16">
        <f>'[3]11'!G11</f>
        <v>0</v>
      </c>
      <c r="H9" s="17">
        <f t="shared" si="27"/>
        <v>1350</v>
      </c>
      <c r="I9" s="15">
        <f>'[3]11'!J11</f>
        <v>0</v>
      </c>
      <c r="J9" s="16">
        <f>'[3]11'!K11</f>
        <v>0</v>
      </c>
      <c r="K9" s="16">
        <f>'[3]11'!L11</f>
        <v>0</v>
      </c>
      <c r="L9" s="16">
        <f>'[3]11'!M11</f>
        <v>0</v>
      </c>
      <c r="M9" s="16">
        <f>'[3]11'!N11</f>
        <v>0</v>
      </c>
      <c r="N9" s="16">
        <f>'[3]11'!O11</f>
        <v>0</v>
      </c>
      <c r="O9" s="17">
        <f t="shared" si="28"/>
        <v>0</v>
      </c>
      <c r="P9" s="18">
        <f>frq!C9</f>
        <v>1</v>
      </c>
      <c r="Q9" s="15">
        <f t="shared" si="29"/>
        <v>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0</v>
      </c>
      <c r="X9" s="8">
        <f t="shared" si="4"/>
        <v>0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0</v>
      </c>
      <c r="AE9" s="8">
        <f t="shared" si="11"/>
        <v>0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0</v>
      </c>
      <c r="AL9" s="8">
        <f t="shared" si="3"/>
        <v>0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0</v>
      </c>
      <c r="AT9" s="8">
        <v>0</v>
      </c>
      <c r="AU9" s="8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0</v>
      </c>
      <c r="BD9" s="204">
        <v>0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0</v>
      </c>
      <c r="BL9" s="8">
        <f t="shared" si="21"/>
        <v>0</v>
      </c>
      <c r="BM9" s="8">
        <f t="shared" si="22"/>
        <v>0</v>
      </c>
      <c r="BN9" s="8">
        <f t="shared" si="23"/>
        <v>0</v>
      </c>
      <c r="BO9" s="8">
        <f t="shared" si="24"/>
        <v>0</v>
      </c>
      <c r="BP9" s="139">
        <f t="shared" si="25"/>
        <v>0</v>
      </c>
      <c r="BQ9" s="139">
        <f t="shared" si="26"/>
        <v>0</v>
      </c>
    </row>
    <row r="10" spans="1:69">
      <c r="A10" s="8" t="s">
        <v>52</v>
      </c>
      <c r="B10" s="15">
        <f>'[3]11'!B12</f>
        <v>320</v>
      </c>
      <c r="C10" s="16">
        <f>'[3]11'!C12</f>
        <v>0</v>
      </c>
      <c r="D10" s="16">
        <f>'[3]11'!D12</f>
        <v>0</v>
      </c>
      <c r="E10" s="16">
        <f>'[3]11'!E12</f>
        <v>0</v>
      </c>
      <c r="F10" s="16">
        <f>'[3]11'!F12</f>
        <v>1030</v>
      </c>
      <c r="G10" s="16">
        <f>'[3]11'!G12</f>
        <v>0</v>
      </c>
      <c r="H10" s="17">
        <f t="shared" si="27"/>
        <v>1350</v>
      </c>
      <c r="I10" s="15">
        <f>'[3]11'!J12</f>
        <v>0</v>
      </c>
      <c r="J10" s="16">
        <f>'[3]11'!K12</f>
        <v>0</v>
      </c>
      <c r="K10" s="16">
        <f>'[3]11'!L12</f>
        <v>0</v>
      </c>
      <c r="L10" s="16">
        <f>'[3]11'!M12</f>
        <v>0</v>
      </c>
      <c r="M10" s="16">
        <f>'[3]11'!N12</f>
        <v>0</v>
      </c>
      <c r="N10" s="16">
        <f>'[3]11'!O12</f>
        <v>0</v>
      </c>
      <c r="O10" s="17">
        <f t="shared" si="28"/>
        <v>0</v>
      </c>
      <c r="P10" s="18">
        <f>frq!C10</f>
        <v>1</v>
      </c>
      <c r="Q10" s="15">
        <f t="shared" si="29"/>
        <v>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0</v>
      </c>
      <c r="X10" s="8">
        <f t="shared" si="4"/>
        <v>0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0</v>
      </c>
      <c r="AE10" s="8">
        <f t="shared" si="11"/>
        <v>0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0</v>
      </c>
      <c r="AL10" s="8">
        <f t="shared" si="3"/>
        <v>0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0</v>
      </c>
      <c r="AT10" s="8">
        <v>0</v>
      </c>
      <c r="AU10" s="8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0</v>
      </c>
      <c r="BD10" s="204">
        <v>0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0</v>
      </c>
      <c r="BL10" s="8">
        <f t="shared" si="21"/>
        <v>0</v>
      </c>
      <c r="BM10" s="8">
        <f t="shared" si="22"/>
        <v>0</v>
      </c>
      <c r="BN10" s="8">
        <f t="shared" si="23"/>
        <v>0</v>
      </c>
      <c r="BO10" s="8">
        <f t="shared" si="24"/>
        <v>0</v>
      </c>
      <c r="BP10" s="139">
        <f t="shared" si="25"/>
        <v>0</v>
      </c>
      <c r="BQ10" s="139">
        <f t="shared" si="26"/>
        <v>0</v>
      </c>
    </row>
    <row r="11" spans="1:69">
      <c r="A11" s="8" t="s">
        <v>53</v>
      </c>
      <c r="B11" s="15">
        <f>'[3]11'!B13</f>
        <v>320</v>
      </c>
      <c r="C11" s="16">
        <f>'[3]11'!C13</f>
        <v>0</v>
      </c>
      <c r="D11" s="16">
        <f>'[3]11'!D13</f>
        <v>0</v>
      </c>
      <c r="E11" s="16">
        <f>'[3]11'!E13</f>
        <v>0</v>
      </c>
      <c r="F11" s="16">
        <f>'[3]11'!F13</f>
        <v>1030</v>
      </c>
      <c r="G11" s="16">
        <f>'[3]11'!G13</f>
        <v>0</v>
      </c>
      <c r="H11" s="17">
        <f t="shared" si="27"/>
        <v>1350</v>
      </c>
      <c r="I11" s="15">
        <f>'[3]11'!J13</f>
        <v>0</v>
      </c>
      <c r="J11" s="16">
        <f>'[3]11'!K13</f>
        <v>0</v>
      </c>
      <c r="K11" s="16">
        <f>'[3]11'!L13</f>
        <v>0</v>
      </c>
      <c r="L11" s="16">
        <f>'[3]11'!M13</f>
        <v>0</v>
      </c>
      <c r="M11" s="16">
        <f>'[3]11'!N13</f>
        <v>0</v>
      </c>
      <c r="N11" s="16">
        <f>'[3]11'!O13</f>
        <v>0</v>
      </c>
      <c r="O11" s="17">
        <f t="shared" si="28"/>
        <v>0</v>
      </c>
      <c r="P11" s="18">
        <f>frq!C11</f>
        <v>1</v>
      </c>
      <c r="Q11" s="15">
        <f t="shared" si="29"/>
        <v>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0</v>
      </c>
      <c r="X11" s="8">
        <f t="shared" si="4"/>
        <v>0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0</v>
      </c>
      <c r="AE11" s="8">
        <f t="shared" si="11"/>
        <v>0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0</v>
      </c>
      <c r="AL11" s="8">
        <f t="shared" si="3"/>
        <v>0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0</v>
      </c>
      <c r="AT11" s="8">
        <v>0</v>
      </c>
      <c r="AU11" s="8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0</v>
      </c>
      <c r="BD11" s="204">
        <v>0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0</v>
      </c>
      <c r="BL11" s="8">
        <f t="shared" si="21"/>
        <v>0</v>
      </c>
      <c r="BM11" s="8">
        <f t="shared" si="22"/>
        <v>0</v>
      </c>
      <c r="BN11" s="8">
        <f t="shared" si="23"/>
        <v>0</v>
      </c>
      <c r="BO11" s="8">
        <f t="shared" si="24"/>
        <v>0</v>
      </c>
      <c r="BP11" s="139">
        <f t="shared" si="25"/>
        <v>0</v>
      </c>
      <c r="BQ11" s="139">
        <f t="shared" si="26"/>
        <v>0</v>
      </c>
    </row>
    <row r="12" spans="1:69">
      <c r="A12" s="8" t="s">
        <v>54</v>
      </c>
      <c r="B12" s="15">
        <f>'[3]11'!B14</f>
        <v>320</v>
      </c>
      <c r="C12" s="16">
        <f>'[3]11'!C14</f>
        <v>0</v>
      </c>
      <c r="D12" s="16">
        <f>'[3]11'!D14</f>
        <v>0</v>
      </c>
      <c r="E12" s="16">
        <f>'[3]11'!E14</f>
        <v>0</v>
      </c>
      <c r="F12" s="16">
        <f>'[3]11'!F14</f>
        <v>1030</v>
      </c>
      <c r="G12" s="16">
        <f>'[3]11'!G14</f>
        <v>0</v>
      </c>
      <c r="H12" s="17">
        <f t="shared" si="27"/>
        <v>1350</v>
      </c>
      <c r="I12" s="15">
        <f>'[3]11'!J14</f>
        <v>0</v>
      </c>
      <c r="J12" s="16">
        <f>'[3]11'!K14</f>
        <v>0</v>
      </c>
      <c r="K12" s="16">
        <f>'[3]11'!L14</f>
        <v>0</v>
      </c>
      <c r="L12" s="16">
        <f>'[3]11'!M14</f>
        <v>0</v>
      </c>
      <c r="M12" s="16">
        <f>'[3]11'!N14</f>
        <v>0</v>
      </c>
      <c r="N12" s="16">
        <f>'[3]11'!O14</f>
        <v>0</v>
      </c>
      <c r="O12" s="17">
        <f t="shared" si="28"/>
        <v>0</v>
      </c>
      <c r="P12" s="18">
        <f>frq!C12</f>
        <v>1</v>
      </c>
      <c r="Q12" s="15">
        <f t="shared" si="29"/>
        <v>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0</v>
      </c>
      <c r="X12" s="8">
        <f t="shared" si="4"/>
        <v>0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0</v>
      </c>
      <c r="AE12" s="8">
        <f t="shared" si="11"/>
        <v>0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0</v>
      </c>
      <c r="AL12" s="8">
        <f t="shared" si="3"/>
        <v>0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0</v>
      </c>
      <c r="AT12" s="8">
        <v>0</v>
      </c>
      <c r="AU12" s="8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0</v>
      </c>
      <c r="BD12" s="204">
        <v>0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0</v>
      </c>
      <c r="BL12" s="8">
        <f t="shared" si="21"/>
        <v>0</v>
      </c>
      <c r="BM12" s="8">
        <f t="shared" si="22"/>
        <v>0</v>
      </c>
      <c r="BN12" s="8">
        <f t="shared" si="23"/>
        <v>0</v>
      </c>
      <c r="BO12" s="8">
        <f t="shared" si="24"/>
        <v>0</v>
      </c>
      <c r="BP12" s="139">
        <f t="shared" si="25"/>
        <v>0</v>
      </c>
      <c r="BQ12" s="139">
        <f t="shared" si="26"/>
        <v>0</v>
      </c>
    </row>
    <row r="13" spans="1:69">
      <c r="A13" s="8" t="s">
        <v>55</v>
      </c>
      <c r="B13" s="15">
        <f>'[3]11'!B15</f>
        <v>320</v>
      </c>
      <c r="C13" s="16">
        <f>'[3]11'!C15</f>
        <v>0</v>
      </c>
      <c r="D13" s="16">
        <f>'[3]11'!D15</f>
        <v>0</v>
      </c>
      <c r="E13" s="16">
        <f>'[3]11'!E15</f>
        <v>0</v>
      </c>
      <c r="F13" s="16">
        <f>'[3]11'!F15</f>
        <v>1030</v>
      </c>
      <c r="G13" s="16">
        <f>'[3]11'!G15</f>
        <v>0</v>
      </c>
      <c r="H13" s="17">
        <f t="shared" si="27"/>
        <v>1350</v>
      </c>
      <c r="I13" s="15">
        <f>'[3]11'!J15</f>
        <v>0</v>
      </c>
      <c r="J13" s="16">
        <f>'[3]11'!K15</f>
        <v>0</v>
      </c>
      <c r="K13" s="16">
        <f>'[3]11'!L15</f>
        <v>0</v>
      </c>
      <c r="L13" s="16">
        <f>'[3]11'!M15</f>
        <v>0</v>
      </c>
      <c r="M13" s="16">
        <f>'[3]11'!N15</f>
        <v>0</v>
      </c>
      <c r="N13" s="16">
        <f>'[3]11'!O15</f>
        <v>0</v>
      </c>
      <c r="O13" s="17">
        <f t="shared" si="28"/>
        <v>0</v>
      </c>
      <c r="P13" s="18">
        <f>frq!C13</f>
        <v>1</v>
      </c>
      <c r="Q13" s="15">
        <f t="shared" si="29"/>
        <v>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0</v>
      </c>
      <c r="X13" s="8">
        <f t="shared" si="4"/>
        <v>0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0</v>
      </c>
      <c r="AE13" s="8">
        <f t="shared" si="11"/>
        <v>0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0</v>
      </c>
      <c r="AL13" s="8">
        <f t="shared" si="3"/>
        <v>0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0</v>
      </c>
      <c r="AT13" s="8">
        <v>0</v>
      </c>
      <c r="AU13" s="8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0</v>
      </c>
      <c r="BD13" s="204">
        <v>0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0</v>
      </c>
      <c r="BL13" s="8">
        <f t="shared" si="21"/>
        <v>0</v>
      </c>
      <c r="BM13" s="8">
        <f t="shared" si="22"/>
        <v>0</v>
      </c>
      <c r="BN13" s="8">
        <f t="shared" si="23"/>
        <v>0</v>
      </c>
      <c r="BO13" s="8">
        <f t="shared" si="24"/>
        <v>0</v>
      </c>
      <c r="BP13" s="139">
        <f t="shared" si="25"/>
        <v>0</v>
      </c>
      <c r="BQ13" s="139">
        <f t="shared" si="26"/>
        <v>0</v>
      </c>
    </row>
    <row r="14" spans="1:69">
      <c r="A14" s="8" t="s">
        <v>56</v>
      </c>
      <c r="B14" s="15">
        <f>'[3]11'!B16</f>
        <v>320</v>
      </c>
      <c r="C14" s="16">
        <f>'[3]11'!C16</f>
        <v>0</v>
      </c>
      <c r="D14" s="16">
        <f>'[3]11'!D16</f>
        <v>0</v>
      </c>
      <c r="E14" s="16">
        <f>'[3]11'!E16</f>
        <v>0</v>
      </c>
      <c r="F14" s="16">
        <f>'[3]11'!F16</f>
        <v>1030</v>
      </c>
      <c r="G14" s="16">
        <f>'[3]11'!G16</f>
        <v>0</v>
      </c>
      <c r="H14" s="17">
        <f t="shared" si="27"/>
        <v>1350</v>
      </c>
      <c r="I14" s="15">
        <f>'[3]11'!J16</f>
        <v>0</v>
      </c>
      <c r="J14" s="16">
        <f>'[3]11'!K16</f>
        <v>0</v>
      </c>
      <c r="K14" s="16">
        <f>'[3]11'!L16</f>
        <v>0</v>
      </c>
      <c r="L14" s="16">
        <f>'[3]11'!M16</f>
        <v>0</v>
      </c>
      <c r="M14" s="16">
        <f>'[3]11'!N16</f>
        <v>0</v>
      </c>
      <c r="N14" s="16">
        <f>'[3]11'!O16</f>
        <v>0</v>
      </c>
      <c r="O14" s="17">
        <f t="shared" si="28"/>
        <v>0</v>
      </c>
      <c r="P14" s="18">
        <f>frq!C14</f>
        <v>1</v>
      </c>
      <c r="Q14" s="15">
        <f t="shared" si="29"/>
        <v>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0</v>
      </c>
      <c r="X14" s="8">
        <f t="shared" si="4"/>
        <v>0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0</v>
      </c>
      <c r="AE14" s="8">
        <f t="shared" si="11"/>
        <v>0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0</v>
      </c>
      <c r="AL14" s="8">
        <f t="shared" si="3"/>
        <v>0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0</v>
      </c>
      <c r="AT14" s="8">
        <v>0</v>
      </c>
      <c r="AU14" s="8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0</v>
      </c>
      <c r="BD14" s="204">
        <v>0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0</v>
      </c>
      <c r="BL14" s="8">
        <f t="shared" si="21"/>
        <v>0</v>
      </c>
      <c r="BM14" s="8">
        <f t="shared" si="22"/>
        <v>0</v>
      </c>
      <c r="BN14" s="8">
        <f t="shared" si="23"/>
        <v>0</v>
      </c>
      <c r="BO14" s="8">
        <f t="shared" si="24"/>
        <v>0</v>
      </c>
      <c r="BP14" s="139">
        <f t="shared" si="25"/>
        <v>0</v>
      </c>
      <c r="BQ14" s="139">
        <f t="shared" si="26"/>
        <v>0</v>
      </c>
    </row>
    <row r="15" spans="1:69">
      <c r="A15" s="8" t="s">
        <v>57</v>
      </c>
      <c r="B15" s="15">
        <f>'[3]11'!B17</f>
        <v>320</v>
      </c>
      <c r="C15" s="16">
        <f>'[3]11'!C17</f>
        <v>0</v>
      </c>
      <c r="D15" s="16">
        <f>'[3]11'!D17</f>
        <v>0</v>
      </c>
      <c r="E15" s="16">
        <f>'[3]11'!E17</f>
        <v>0</v>
      </c>
      <c r="F15" s="16">
        <f>'[3]11'!F17</f>
        <v>1030</v>
      </c>
      <c r="G15" s="16">
        <f>'[3]11'!G17</f>
        <v>0</v>
      </c>
      <c r="H15" s="17">
        <f t="shared" si="27"/>
        <v>1350</v>
      </c>
      <c r="I15" s="15">
        <f>'[3]11'!J17</f>
        <v>0</v>
      </c>
      <c r="J15" s="16">
        <f>'[3]11'!K17</f>
        <v>0</v>
      </c>
      <c r="K15" s="16">
        <f>'[3]11'!L17</f>
        <v>0</v>
      </c>
      <c r="L15" s="16">
        <f>'[3]11'!M17</f>
        <v>0</v>
      </c>
      <c r="M15" s="16">
        <f>'[3]11'!N17</f>
        <v>0</v>
      </c>
      <c r="N15" s="16">
        <f>'[3]11'!O17</f>
        <v>0</v>
      </c>
      <c r="O15" s="17">
        <f t="shared" si="28"/>
        <v>0</v>
      </c>
      <c r="P15" s="18">
        <f>frq!C15</f>
        <v>1</v>
      </c>
      <c r="Q15" s="15">
        <f t="shared" si="29"/>
        <v>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0</v>
      </c>
      <c r="X15" s="8">
        <f t="shared" si="4"/>
        <v>0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0</v>
      </c>
      <c r="AE15" s="8">
        <f t="shared" si="11"/>
        <v>0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0</v>
      </c>
      <c r="AL15" s="8">
        <f t="shared" si="3"/>
        <v>0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0</v>
      </c>
      <c r="AT15" s="8">
        <v>0</v>
      </c>
      <c r="AU15" s="8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0</v>
      </c>
      <c r="BL15" s="8">
        <f t="shared" si="21"/>
        <v>0</v>
      </c>
      <c r="BM15" s="8">
        <f t="shared" si="22"/>
        <v>0</v>
      </c>
      <c r="BN15" s="8">
        <f t="shared" si="23"/>
        <v>0</v>
      </c>
      <c r="BO15" s="8">
        <f t="shared" si="24"/>
        <v>0</v>
      </c>
      <c r="BP15" s="139">
        <f t="shared" si="25"/>
        <v>0</v>
      </c>
      <c r="BQ15" s="139">
        <f t="shared" si="26"/>
        <v>0</v>
      </c>
    </row>
    <row r="16" spans="1:69">
      <c r="A16" s="8" t="s">
        <v>58</v>
      </c>
      <c r="B16" s="15">
        <f>'[3]11'!B18</f>
        <v>320</v>
      </c>
      <c r="C16" s="16">
        <f>'[3]11'!C18</f>
        <v>0</v>
      </c>
      <c r="D16" s="16">
        <f>'[3]11'!D18</f>
        <v>0</v>
      </c>
      <c r="E16" s="16">
        <f>'[3]11'!E18</f>
        <v>0</v>
      </c>
      <c r="F16" s="16">
        <f>'[3]11'!F18</f>
        <v>1030</v>
      </c>
      <c r="G16" s="16">
        <f>'[3]11'!G18</f>
        <v>0</v>
      </c>
      <c r="H16" s="17">
        <f t="shared" si="27"/>
        <v>1350</v>
      </c>
      <c r="I16" s="15">
        <f>'[3]11'!J18</f>
        <v>0</v>
      </c>
      <c r="J16" s="16">
        <f>'[3]11'!K18</f>
        <v>0</v>
      </c>
      <c r="K16" s="16">
        <f>'[3]11'!L18</f>
        <v>0</v>
      </c>
      <c r="L16" s="16">
        <f>'[3]11'!M18</f>
        <v>0</v>
      </c>
      <c r="M16" s="16">
        <f>'[3]11'!N18</f>
        <v>0</v>
      </c>
      <c r="N16" s="16">
        <f>'[3]11'!O18</f>
        <v>0</v>
      </c>
      <c r="O16" s="17">
        <f t="shared" si="28"/>
        <v>0</v>
      </c>
      <c r="P16" s="18">
        <f>frq!C16</f>
        <v>1</v>
      </c>
      <c r="Q16" s="15">
        <f t="shared" si="29"/>
        <v>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0</v>
      </c>
      <c r="X16" s="8">
        <f t="shared" si="4"/>
        <v>0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0</v>
      </c>
      <c r="AE16" s="8">
        <f t="shared" si="11"/>
        <v>0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0</v>
      </c>
      <c r="AL16" s="8">
        <f t="shared" si="3"/>
        <v>0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0</v>
      </c>
      <c r="AT16" s="8">
        <v>0</v>
      </c>
      <c r="AU16" s="8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0</v>
      </c>
      <c r="BD16" s="204">
        <v>0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0</v>
      </c>
      <c r="BL16" s="8">
        <f t="shared" si="21"/>
        <v>0</v>
      </c>
      <c r="BM16" s="8">
        <f t="shared" si="22"/>
        <v>0</v>
      </c>
      <c r="BN16" s="8">
        <f t="shared" si="23"/>
        <v>0</v>
      </c>
      <c r="BO16" s="8">
        <f t="shared" si="24"/>
        <v>0</v>
      </c>
      <c r="BP16" s="139">
        <f t="shared" si="25"/>
        <v>0</v>
      </c>
      <c r="BQ16" s="139">
        <f t="shared" si="26"/>
        <v>0</v>
      </c>
    </row>
    <row r="17" spans="1:69">
      <c r="A17" s="8" t="s">
        <v>59</v>
      </c>
      <c r="B17" s="15">
        <f>'[3]11'!B19</f>
        <v>320</v>
      </c>
      <c r="C17" s="16">
        <f>'[3]11'!C19</f>
        <v>0</v>
      </c>
      <c r="D17" s="16">
        <f>'[3]11'!D19</f>
        <v>0</v>
      </c>
      <c r="E17" s="16">
        <f>'[3]11'!E19</f>
        <v>0</v>
      </c>
      <c r="F17" s="16">
        <f>'[3]11'!F19</f>
        <v>1030</v>
      </c>
      <c r="G17" s="16">
        <f>'[3]11'!G19</f>
        <v>0</v>
      </c>
      <c r="H17" s="17">
        <f t="shared" si="27"/>
        <v>1350</v>
      </c>
      <c r="I17" s="15">
        <f>'[3]11'!J19</f>
        <v>0</v>
      </c>
      <c r="J17" s="16">
        <f>'[3]11'!K19</f>
        <v>0</v>
      </c>
      <c r="K17" s="16">
        <f>'[3]11'!L19</f>
        <v>0</v>
      </c>
      <c r="L17" s="16">
        <f>'[3]11'!M19</f>
        <v>0</v>
      </c>
      <c r="M17" s="16">
        <f>'[3]11'!N19</f>
        <v>0</v>
      </c>
      <c r="N17" s="16">
        <f>'[3]11'!O19</f>
        <v>0</v>
      </c>
      <c r="O17" s="17">
        <f t="shared" si="28"/>
        <v>0</v>
      </c>
      <c r="P17" s="18">
        <f>frq!C17</f>
        <v>1</v>
      </c>
      <c r="Q17" s="15">
        <f t="shared" si="29"/>
        <v>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0</v>
      </c>
      <c r="X17" s="8">
        <f t="shared" si="4"/>
        <v>0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0</v>
      </c>
      <c r="AE17" s="8">
        <f t="shared" si="11"/>
        <v>0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0</v>
      </c>
      <c r="AL17" s="8">
        <f t="shared" si="3"/>
        <v>0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0</v>
      </c>
      <c r="AT17" s="8">
        <v>0</v>
      </c>
      <c r="AU17" s="8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0</v>
      </c>
      <c r="BL17" s="8">
        <f t="shared" si="21"/>
        <v>0</v>
      </c>
      <c r="BM17" s="8">
        <f t="shared" si="22"/>
        <v>0</v>
      </c>
      <c r="BN17" s="8">
        <f t="shared" si="23"/>
        <v>0</v>
      </c>
      <c r="BO17" s="8">
        <f t="shared" si="24"/>
        <v>0</v>
      </c>
      <c r="BP17" s="139">
        <f t="shared" si="25"/>
        <v>0</v>
      </c>
      <c r="BQ17" s="139">
        <f t="shared" si="26"/>
        <v>0</v>
      </c>
    </row>
    <row r="18" spans="1:69">
      <c r="A18" s="8" t="s">
        <v>60</v>
      </c>
      <c r="B18" s="15">
        <f>'[3]11'!B20</f>
        <v>320</v>
      </c>
      <c r="C18" s="16">
        <f>'[3]11'!C20</f>
        <v>0</v>
      </c>
      <c r="D18" s="16">
        <f>'[3]11'!D20</f>
        <v>0</v>
      </c>
      <c r="E18" s="16">
        <f>'[3]11'!E20</f>
        <v>0</v>
      </c>
      <c r="F18" s="16">
        <f>'[3]11'!F20</f>
        <v>1030</v>
      </c>
      <c r="G18" s="16">
        <f>'[3]11'!G20</f>
        <v>0</v>
      </c>
      <c r="H18" s="17">
        <f t="shared" si="27"/>
        <v>1350</v>
      </c>
      <c r="I18" s="15">
        <f>'[3]11'!J20</f>
        <v>0</v>
      </c>
      <c r="J18" s="16">
        <f>'[3]11'!K20</f>
        <v>0</v>
      </c>
      <c r="K18" s="16">
        <f>'[3]11'!L20</f>
        <v>0</v>
      </c>
      <c r="L18" s="16">
        <f>'[3]11'!M20</f>
        <v>0</v>
      </c>
      <c r="M18" s="16">
        <f>'[3]11'!N20</f>
        <v>0</v>
      </c>
      <c r="N18" s="16">
        <f>'[3]11'!O20</f>
        <v>0</v>
      </c>
      <c r="O18" s="17">
        <f t="shared" si="28"/>
        <v>0</v>
      </c>
      <c r="P18" s="18">
        <f>frq!C18</f>
        <v>1</v>
      </c>
      <c r="Q18" s="15">
        <f t="shared" si="29"/>
        <v>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0</v>
      </c>
      <c r="X18" s="8">
        <f t="shared" si="4"/>
        <v>0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0</v>
      </c>
      <c r="AE18" s="8">
        <f t="shared" si="11"/>
        <v>0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0</v>
      </c>
      <c r="AL18" s="8">
        <f t="shared" si="3"/>
        <v>0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0</v>
      </c>
      <c r="AT18" s="8">
        <v>0</v>
      </c>
      <c r="AU18" s="8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0</v>
      </c>
      <c r="BD18" s="204">
        <v>0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0</v>
      </c>
      <c r="BL18" s="8">
        <f t="shared" si="21"/>
        <v>0</v>
      </c>
      <c r="BM18" s="8">
        <f t="shared" si="22"/>
        <v>0</v>
      </c>
      <c r="BN18" s="8">
        <f t="shared" si="23"/>
        <v>0</v>
      </c>
      <c r="BO18" s="8">
        <f t="shared" si="24"/>
        <v>0</v>
      </c>
      <c r="BP18" s="139">
        <f t="shared" si="25"/>
        <v>0</v>
      </c>
      <c r="BQ18" s="139">
        <f t="shared" si="26"/>
        <v>0</v>
      </c>
    </row>
    <row r="19" spans="1:69">
      <c r="A19" s="8" t="s">
        <v>61</v>
      </c>
      <c r="B19" s="15">
        <f>'[3]11'!B21</f>
        <v>320</v>
      </c>
      <c r="C19" s="16">
        <f>'[3]11'!C21</f>
        <v>0</v>
      </c>
      <c r="D19" s="16">
        <f>'[3]11'!D21</f>
        <v>0</v>
      </c>
      <c r="E19" s="16">
        <f>'[3]11'!E21</f>
        <v>0</v>
      </c>
      <c r="F19" s="16">
        <f>'[3]11'!F21</f>
        <v>1030</v>
      </c>
      <c r="G19" s="16">
        <f>'[3]11'!G21</f>
        <v>0</v>
      </c>
      <c r="H19" s="17">
        <f t="shared" si="27"/>
        <v>1350</v>
      </c>
      <c r="I19" s="15">
        <f>'[3]11'!J21</f>
        <v>0</v>
      </c>
      <c r="J19" s="16">
        <f>'[3]11'!K21</f>
        <v>0</v>
      </c>
      <c r="K19" s="16">
        <f>'[3]11'!L21</f>
        <v>0</v>
      </c>
      <c r="L19" s="16">
        <f>'[3]11'!M21</f>
        <v>0</v>
      </c>
      <c r="M19" s="16">
        <f>'[3]11'!N21</f>
        <v>0</v>
      </c>
      <c r="N19" s="16">
        <f>'[3]11'!O21</f>
        <v>0</v>
      </c>
      <c r="O19" s="17">
        <f t="shared" si="28"/>
        <v>0</v>
      </c>
      <c r="P19" s="18">
        <f>frq!C19</f>
        <v>1</v>
      </c>
      <c r="Q19" s="15">
        <f t="shared" si="29"/>
        <v>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0</v>
      </c>
      <c r="X19" s="8">
        <f t="shared" si="4"/>
        <v>0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0</v>
      </c>
      <c r="AE19" s="8">
        <f t="shared" si="11"/>
        <v>0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0</v>
      </c>
      <c r="AL19" s="8">
        <f t="shared" ref="AL19:AQ61" si="31">Q19-X19-AE19</f>
        <v>0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0</v>
      </c>
      <c r="AT19" s="8">
        <v>0</v>
      </c>
      <c r="AU19" s="8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0</v>
      </c>
      <c r="BL19" s="8">
        <f t="shared" si="21"/>
        <v>0</v>
      </c>
      <c r="BM19" s="8">
        <f t="shared" si="22"/>
        <v>0</v>
      </c>
      <c r="BN19" s="8">
        <f t="shared" si="23"/>
        <v>0</v>
      </c>
      <c r="BO19" s="8">
        <f t="shared" si="24"/>
        <v>0</v>
      </c>
      <c r="BP19" s="139">
        <f t="shared" si="25"/>
        <v>0</v>
      </c>
      <c r="BQ19" s="139">
        <f t="shared" si="26"/>
        <v>0</v>
      </c>
    </row>
    <row r="20" spans="1:69">
      <c r="A20" s="8" t="s">
        <v>62</v>
      </c>
      <c r="B20" s="15">
        <f>'[3]11'!B22</f>
        <v>320</v>
      </c>
      <c r="C20" s="16">
        <f>'[3]11'!C22</f>
        <v>0</v>
      </c>
      <c r="D20" s="16">
        <f>'[3]11'!D22</f>
        <v>0</v>
      </c>
      <c r="E20" s="16">
        <f>'[3]11'!E22</f>
        <v>0</v>
      </c>
      <c r="F20" s="16">
        <f>'[3]11'!F22</f>
        <v>1030</v>
      </c>
      <c r="G20" s="16">
        <f>'[3]11'!G22</f>
        <v>0</v>
      </c>
      <c r="H20" s="17">
        <f t="shared" si="27"/>
        <v>1350</v>
      </c>
      <c r="I20" s="15">
        <f>'[3]11'!J22</f>
        <v>0</v>
      </c>
      <c r="J20" s="16">
        <f>'[3]11'!K22</f>
        <v>0</v>
      </c>
      <c r="K20" s="16">
        <f>'[3]11'!L22</f>
        <v>0</v>
      </c>
      <c r="L20" s="16">
        <f>'[3]11'!M22</f>
        <v>0</v>
      </c>
      <c r="M20" s="16">
        <f>'[3]11'!N22</f>
        <v>0</v>
      </c>
      <c r="N20" s="16">
        <f>'[3]11'!O22</f>
        <v>0</v>
      </c>
      <c r="O20" s="17">
        <f t="shared" si="28"/>
        <v>0</v>
      </c>
      <c r="P20" s="18">
        <f>frq!C20</f>
        <v>1</v>
      </c>
      <c r="Q20" s="15">
        <f t="shared" si="29"/>
        <v>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0</v>
      </c>
      <c r="X20" s="8">
        <f t="shared" si="4"/>
        <v>0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0</v>
      </c>
      <c r="AE20" s="8">
        <f t="shared" si="11"/>
        <v>0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0</v>
      </c>
      <c r="AL20" s="8">
        <f t="shared" si="31"/>
        <v>0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0</v>
      </c>
      <c r="AT20" s="8">
        <v>0</v>
      </c>
      <c r="AU20" s="8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0</v>
      </c>
      <c r="BD20" s="204">
        <v>0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0</v>
      </c>
      <c r="BL20" s="8">
        <f t="shared" si="21"/>
        <v>0</v>
      </c>
      <c r="BM20" s="8">
        <f t="shared" si="22"/>
        <v>0</v>
      </c>
      <c r="BN20" s="8">
        <f t="shared" si="23"/>
        <v>0</v>
      </c>
      <c r="BO20" s="8">
        <f t="shared" si="24"/>
        <v>0</v>
      </c>
      <c r="BP20" s="139">
        <f t="shared" si="25"/>
        <v>0</v>
      </c>
      <c r="BQ20" s="139">
        <f t="shared" si="26"/>
        <v>0</v>
      </c>
    </row>
    <row r="21" spans="1:69">
      <c r="A21" s="8" t="s">
        <v>63</v>
      </c>
      <c r="B21" s="15">
        <f>'[3]11'!B23</f>
        <v>320</v>
      </c>
      <c r="C21" s="16">
        <f>'[3]11'!C23</f>
        <v>0</v>
      </c>
      <c r="D21" s="16">
        <f>'[3]11'!D23</f>
        <v>0</v>
      </c>
      <c r="E21" s="16">
        <f>'[3]11'!E23</f>
        <v>0</v>
      </c>
      <c r="F21" s="16">
        <f>'[3]11'!F23</f>
        <v>1030</v>
      </c>
      <c r="G21" s="16">
        <f>'[3]11'!G23</f>
        <v>0</v>
      </c>
      <c r="H21" s="17">
        <f t="shared" si="27"/>
        <v>1350</v>
      </c>
      <c r="I21" s="15">
        <f>'[3]11'!J23</f>
        <v>0</v>
      </c>
      <c r="J21" s="16">
        <f>'[3]11'!K23</f>
        <v>0</v>
      </c>
      <c r="K21" s="16">
        <f>'[3]11'!L23</f>
        <v>0</v>
      </c>
      <c r="L21" s="16">
        <f>'[3]11'!M23</f>
        <v>0</v>
      </c>
      <c r="M21" s="16">
        <f>'[3]11'!N23</f>
        <v>0</v>
      </c>
      <c r="N21" s="16">
        <f>'[3]11'!O23</f>
        <v>0</v>
      </c>
      <c r="O21" s="17">
        <f t="shared" si="28"/>
        <v>0</v>
      </c>
      <c r="P21" s="18">
        <f>frq!C21</f>
        <v>1</v>
      </c>
      <c r="Q21" s="15">
        <f t="shared" si="29"/>
        <v>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0</v>
      </c>
      <c r="X21" s="8">
        <f t="shared" si="4"/>
        <v>0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0</v>
      </c>
      <c r="AE21" s="8">
        <f t="shared" si="11"/>
        <v>0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0</v>
      </c>
      <c r="AL21" s="8">
        <f t="shared" si="31"/>
        <v>0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0</v>
      </c>
      <c r="AT21" s="8">
        <v>0</v>
      </c>
      <c r="AU21" s="8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0</v>
      </c>
      <c r="BD21" s="204">
        <v>0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0</v>
      </c>
      <c r="BL21" s="8">
        <f t="shared" si="21"/>
        <v>0</v>
      </c>
      <c r="BM21" s="8">
        <f t="shared" si="22"/>
        <v>0</v>
      </c>
      <c r="BN21" s="8">
        <f t="shared" si="23"/>
        <v>0</v>
      </c>
      <c r="BO21" s="8">
        <f t="shared" si="24"/>
        <v>0</v>
      </c>
      <c r="BP21" s="139">
        <f t="shared" si="25"/>
        <v>0</v>
      </c>
      <c r="BQ21" s="139">
        <f t="shared" si="26"/>
        <v>0</v>
      </c>
    </row>
    <row r="22" spans="1:69">
      <c r="A22" s="8" t="s">
        <v>64</v>
      </c>
      <c r="B22" s="15">
        <f>'[3]11'!B24</f>
        <v>320</v>
      </c>
      <c r="C22" s="16">
        <f>'[3]11'!C24</f>
        <v>0</v>
      </c>
      <c r="D22" s="16">
        <f>'[3]11'!D24</f>
        <v>0</v>
      </c>
      <c r="E22" s="16">
        <f>'[3]11'!E24</f>
        <v>0</v>
      </c>
      <c r="F22" s="16">
        <f>'[3]11'!F24</f>
        <v>1030</v>
      </c>
      <c r="G22" s="16">
        <f>'[3]11'!G24</f>
        <v>0</v>
      </c>
      <c r="H22" s="17">
        <f t="shared" si="27"/>
        <v>1350</v>
      </c>
      <c r="I22" s="15">
        <f>'[3]11'!J24</f>
        <v>0</v>
      </c>
      <c r="J22" s="16">
        <f>'[3]11'!K24</f>
        <v>0</v>
      </c>
      <c r="K22" s="16">
        <f>'[3]11'!L24</f>
        <v>0</v>
      </c>
      <c r="L22" s="16">
        <f>'[3]11'!M24</f>
        <v>0</v>
      </c>
      <c r="M22" s="16">
        <f>'[3]11'!N24</f>
        <v>0</v>
      </c>
      <c r="N22" s="16">
        <f>'[3]11'!O24</f>
        <v>0</v>
      </c>
      <c r="O22" s="17">
        <f t="shared" si="28"/>
        <v>0</v>
      </c>
      <c r="P22" s="18">
        <f>frq!C22</f>
        <v>1</v>
      </c>
      <c r="Q22" s="15">
        <f t="shared" si="29"/>
        <v>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0</v>
      </c>
      <c r="X22" s="8">
        <f t="shared" si="4"/>
        <v>0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0</v>
      </c>
      <c r="AE22" s="8">
        <f t="shared" si="11"/>
        <v>0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0</v>
      </c>
      <c r="AL22" s="8">
        <f t="shared" si="31"/>
        <v>0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0</v>
      </c>
      <c r="AT22" s="8">
        <v>0</v>
      </c>
      <c r="AU22" s="8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0</v>
      </c>
      <c r="BD22" s="204">
        <v>0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0</v>
      </c>
      <c r="BL22" s="8">
        <f t="shared" si="21"/>
        <v>0</v>
      </c>
      <c r="BM22" s="8">
        <f t="shared" si="22"/>
        <v>0</v>
      </c>
      <c r="BN22" s="8">
        <f t="shared" si="23"/>
        <v>0</v>
      </c>
      <c r="BO22" s="8">
        <f t="shared" si="24"/>
        <v>0</v>
      </c>
      <c r="BP22" s="139">
        <f t="shared" si="25"/>
        <v>0</v>
      </c>
      <c r="BQ22" s="139">
        <f t="shared" si="26"/>
        <v>0</v>
      </c>
    </row>
    <row r="23" spans="1:69">
      <c r="A23" s="8" t="s">
        <v>65</v>
      </c>
      <c r="B23" s="15">
        <f>'[3]11'!B25</f>
        <v>320</v>
      </c>
      <c r="C23" s="16">
        <f>'[3]11'!C25</f>
        <v>0</v>
      </c>
      <c r="D23" s="16">
        <f>'[3]11'!D25</f>
        <v>0</v>
      </c>
      <c r="E23" s="16">
        <f>'[3]11'!E25</f>
        <v>0</v>
      </c>
      <c r="F23" s="16">
        <f>'[3]11'!F25</f>
        <v>1030</v>
      </c>
      <c r="G23" s="16">
        <f>'[3]11'!G25</f>
        <v>0</v>
      </c>
      <c r="H23" s="17">
        <f t="shared" si="27"/>
        <v>1350</v>
      </c>
      <c r="I23" s="15">
        <f>'[3]11'!J25</f>
        <v>0</v>
      </c>
      <c r="J23" s="16">
        <f>'[3]11'!K25</f>
        <v>0</v>
      </c>
      <c r="K23" s="16">
        <f>'[3]11'!L25</f>
        <v>0</v>
      </c>
      <c r="L23" s="16">
        <f>'[3]11'!M25</f>
        <v>0</v>
      </c>
      <c r="M23" s="16">
        <f>'[3]11'!N25</f>
        <v>0</v>
      </c>
      <c r="N23" s="16">
        <f>'[3]11'!O25</f>
        <v>0</v>
      </c>
      <c r="O23" s="17">
        <f t="shared" si="28"/>
        <v>0</v>
      </c>
      <c r="P23" s="18">
        <f>frq!C23</f>
        <v>1</v>
      </c>
      <c r="Q23" s="15">
        <f t="shared" si="29"/>
        <v>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0</v>
      </c>
      <c r="X23" s="8">
        <f t="shared" si="4"/>
        <v>0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0</v>
      </c>
      <c r="AE23" s="8">
        <f t="shared" si="11"/>
        <v>0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0</v>
      </c>
      <c r="AL23" s="8">
        <f t="shared" si="31"/>
        <v>0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0</v>
      </c>
      <c r="AT23" s="8">
        <v>0</v>
      </c>
      <c r="AU23" s="8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0</v>
      </c>
      <c r="BD23" s="204">
        <v>0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0</v>
      </c>
      <c r="BL23" s="8">
        <f t="shared" si="21"/>
        <v>0</v>
      </c>
      <c r="BM23" s="8">
        <f t="shared" si="22"/>
        <v>0</v>
      </c>
      <c r="BN23" s="8">
        <f t="shared" si="23"/>
        <v>0</v>
      </c>
      <c r="BO23" s="8">
        <f t="shared" si="24"/>
        <v>0</v>
      </c>
      <c r="BP23" s="139">
        <f t="shared" si="25"/>
        <v>0</v>
      </c>
      <c r="BQ23" s="139">
        <f t="shared" si="26"/>
        <v>0</v>
      </c>
    </row>
    <row r="24" spans="1:69">
      <c r="A24" s="8" t="s">
        <v>66</v>
      </c>
      <c r="B24" s="15">
        <f>'[3]11'!B26</f>
        <v>320</v>
      </c>
      <c r="C24" s="16">
        <f>'[3]11'!C26</f>
        <v>0</v>
      </c>
      <c r="D24" s="16">
        <f>'[3]11'!D26</f>
        <v>0</v>
      </c>
      <c r="E24" s="16">
        <f>'[3]11'!E26</f>
        <v>0</v>
      </c>
      <c r="F24" s="16">
        <f>'[3]11'!F26</f>
        <v>1030</v>
      </c>
      <c r="G24" s="16">
        <f>'[3]11'!G26</f>
        <v>0</v>
      </c>
      <c r="H24" s="17">
        <f t="shared" si="27"/>
        <v>1350</v>
      </c>
      <c r="I24" s="15">
        <f>'[3]11'!J26</f>
        <v>0</v>
      </c>
      <c r="J24" s="16">
        <f>'[3]11'!K26</f>
        <v>0</v>
      </c>
      <c r="K24" s="16">
        <f>'[3]11'!L26</f>
        <v>0</v>
      </c>
      <c r="L24" s="16">
        <f>'[3]11'!M26</f>
        <v>0</v>
      </c>
      <c r="M24" s="16">
        <f>'[3]11'!N26</f>
        <v>0</v>
      </c>
      <c r="N24" s="16">
        <f>'[3]11'!O26</f>
        <v>0</v>
      </c>
      <c r="O24" s="17">
        <f t="shared" si="28"/>
        <v>0</v>
      </c>
      <c r="P24" s="18">
        <f>frq!C24</f>
        <v>1</v>
      </c>
      <c r="Q24" s="15">
        <f t="shared" si="29"/>
        <v>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0</v>
      </c>
      <c r="X24" s="8">
        <f t="shared" si="4"/>
        <v>0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0</v>
      </c>
      <c r="AE24" s="8">
        <f t="shared" si="11"/>
        <v>0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0</v>
      </c>
      <c r="AL24" s="8">
        <f t="shared" si="31"/>
        <v>0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0</v>
      </c>
      <c r="AT24" s="8">
        <v>0</v>
      </c>
      <c r="AU24" s="8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0</v>
      </c>
      <c r="BD24" s="204">
        <v>0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0</v>
      </c>
      <c r="BL24" s="8">
        <f t="shared" si="21"/>
        <v>0</v>
      </c>
      <c r="BM24" s="8">
        <f t="shared" si="22"/>
        <v>0</v>
      </c>
      <c r="BN24" s="8">
        <f t="shared" si="23"/>
        <v>0</v>
      </c>
      <c r="BO24" s="8">
        <f t="shared" si="24"/>
        <v>0</v>
      </c>
      <c r="BP24" s="139">
        <f t="shared" si="25"/>
        <v>0</v>
      </c>
      <c r="BQ24" s="139">
        <f t="shared" si="26"/>
        <v>0</v>
      </c>
    </row>
    <row r="25" spans="1:69">
      <c r="A25" s="8" t="s">
        <v>67</v>
      </c>
      <c r="B25" s="15">
        <f>'[3]11'!B27</f>
        <v>320</v>
      </c>
      <c r="C25" s="16">
        <f>'[3]11'!C27</f>
        <v>0</v>
      </c>
      <c r="D25" s="16">
        <f>'[3]11'!D27</f>
        <v>0</v>
      </c>
      <c r="E25" s="16">
        <f>'[3]11'!E27</f>
        <v>0</v>
      </c>
      <c r="F25" s="16">
        <f>'[3]11'!F27</f>
        <v>1030</v>
      </c>
      <c r="G25" s="16">
        <f>'[3]11'!G27</f>
        <v>0</v>
      </c>
      <c r="H25" s="17">
        <f t="shared" si="27"/>
        <v>1350</v>
      </c>
      <c r="I25" s="15">
        <f>'[3]11'!J27</f>
        <v>0</v>
      </c>
      <c r="J25" s="16">
        <f>'[3]11'!K27</f>
        <v>0</v>
      </c>
      <c r="K25" s="16">
        <f>'[3]11'!L27</f>
        <v>0</v>
      </c>
      <c r="L25" s="16">
        <f>'[3]11'!M27</f>
        <v>0</v>
      </c>
      <c r="M25" s="16">
        <f>'[3]11'!N27</f>
        <v>0</v>
      </c>
      <c r="N25" s="16">
        <f>'[3]11'!O27</f>
        <v>0</v>
      </c>
      <c r="O25" s="17">
        <f t="shared" si="28"/>
        <v>0</v>
      </c>
      <c r="P25" s="18">
        <f>frq!C25</f>
        <v>1</v>
      </c>
      <c r="Q25" s="15">
        <f t="shared" si="29"/>
        <v>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0</v>
      </c>
      <c r="X25" s="8">
        <f t="shared" si="4"/>
        <v>0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0</v>
      </c>
      <c r="AE25" s="8">
        <f t="shared" si="11"/>
        <v>0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0</v>
      </c>
      <c r="AL25" s="8">
        <f t="shared" si="31"/>
        <v>0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0</v>
      </c>
      <c r="AT25" s="8">
        <v>0</v>
      </c>
      <c r="AU25" s="8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0</v>
      </c>
      <c r="BD25" s="204">
        <v>0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0</v>
      </c>
      <c r="BL25" s="8">
        <f t="shared" si="21"/>
        <v>0</v>
      </c>
      <c r="BM25" s="8">
        <f t="shared" si="22"/>
        <v>0</v>
      </c>
      <c r="BN25" s="8">
        <f t="shared" si="23"/>
        <v>0</v>
      </c>
      <c r="BO25" s="8">
        <f t="shared" si="24"/>
        <v>0</v>
      </c>
      <c r="BP25" s="139">
        <f t="shared" si="25"/>
        <v>0</v>
      </c>
      <c r="BQ25" s="139">
        <f t="shared" si="26"/>
        <v>0</v>
      </c>
    </row>
    <row r="26" spans="1:69">
      <c r="A26" s="8" t="s">
        <v>68</v>
      </c>
      <c r="B26" s="15">
        <f>'[3]11'!B28</f>
        <v>320</v>
      </c>
      <c r="C26" s="16">
        <f>'[3]11'!C28</f>
        <v>0</v>
      </c>
      <c r="D26" s="16">
        <f>'[3]11'!D28</f>
        <v>0</v>
      </c>
      <c r="E26" s="16">
        <f>'[3]11'!E28</f>
        <v>0</v>
      </c>
      <c r="F26" s="16">
        <f>'[3]11'!F28</f>
        <v>1030</v>
      </c>
      <c r="G26" s="16">
        <f>'[3]11'!G28</f>
        <v>0</v>
      </c>
      <c r="H26" s="17">
        <f t="shared" si="27"/>
        <v>1350</v>
      </c>
      <c r="I26" s="15">
        <f>'[3]11'!J28</f>
        <v>0</v>
      </c>
      <c r="J26" s="16">
        <f>'[3]11'!K28</f>
        <v>0</v>
      </c>
      <c r="K26" s="16">
        <f>'[3]11'!L28</f>
        <v>0</v>
      </c>
      <c r="L26" s="16">
        <f>'[3]11'!M28</f>
        <v>0</v>
      </c>
      <c r="M26" s="16">
        <f>'[3]11'!N28</f>
        <v>0</v>
      </c>
      <c r="N26" s="16">
        <f>'[3]11'!O28</f>
        <v>0</v>
      </c>
      <c r="O26" s="17">
        <f t="shared" si="28"/>
        <v>0</v>
      </c>
      <c r="P26" s="18">
        <f>frq!C26</f>
        <v>1</v>
      </c>
      <c r="Q26" s="15">
        <f t="shared" si="29"/>
        <v>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0</v>
      </c>
      <c r="X26" s="8">
        <f t="shared" si="4"/>
        <v>0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0</v>
      </c>
      <c r="AE26" s="8">
        <f t="shared" si="11"/>
        <v>0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0</v>
      </c>
      <c r="AL26" s="8">
        <f t="shared" si="31"/>
        <v>0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0</v>
      </c>
      <c r="AT26" s="8">
        <v>0</v>
      </c>
      <c r="AU26" s="8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0</v>
      </c>
      <c r="BD26" s="204">
        <v>0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0</v>
      </c>
      <c r="BL26" s="8">
        <f t="shared" si="21"/>
        <v>0</v>
      </c>
      <c r="BM26" s="8">
        <f t="shared" si="22"/>
        <v>0</v>
      </c>
      <c r="BN26" s="8">
        <f t="shared" si="23"/>
        <v>0</v>
      </c>
      <c r="BO26" s="8">
        <f t="shared" si="24"/>
        <v>0</v>
      </c>
      <c r="BP26" s="139">
        <f t="shared" si="25"/>
        <v>0</v>
      </c>
      <c r="BQ26" s="139">
        <f t="shared" si="26"/>
        <v>0</v>
      </c>
    </row>
    <row r="27" spans="1:69">
      <c r="A27" s="8" t="s">
        <v>69</v>
      </c>
      <c r="B27" s="15">
        <f>'[3]11'!B29</f>
        <v>320</v>
      </c>
      <c r="C27" s="16">
        <f>'[3]11'!C29</f>
        <v>0</v>
      </c>
      <c r="D27" s="16">
        <f>'[3]11'!D29</f>
        <v>0</v>
      </c>
      <c r="E27" s="16">
        <f>'[3]11'!E29</f>
        <v>0</v>
      </c>
      <c r="F27" s="16">
        <f>'[3]11'!F29</f>
        <v>1030</v>
      </c>
      <c r="G27" s="16">
        <f>'[3]11'!G29</f>
        <v>0</v>
      </c>
      <c r="H27" s="17">
        <f t="shared" si="27"/>
        <v>1350</v>
      </c>
      <c r="I27" s="15">
        <f>'[3]11'!J29</f>
        <v>0</v>
      </c>
      <c r="J27" s="16">
        <f>'[3]11'!K29</f>
        <v>0</v>
      </c>
      <c r="K27" s="16">
        <f>'[3]11'!L29</f>
        <v>0</v>
      </c>
      <c r="L27" s="16">
        <f>'[3]11'!M29</f>
        <v>0</v>
      </c>
      <c r="M27" s="16">
        <f>'[3]11'!N29</f>
        <v>0</v>
      </c>
      <c r="N27" s="16">
        <f>'[3]11'!O29</f>
        <v>0</v>
      </c>
      <c r="O27" s="17">
        <f t="shared" si="28"/>
        <v>0</v>
      </c>
      <c r="P27" s="18">
        <f>frq!C27</f>
        <v>1</v>
      </c>
      <c r="Q27" s="15">
        <f t="shared" si="29"/>
        <v>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0</v>
      </c>
      <c r="X27" s="8">
        <f t="shared" si="4"/>
        <v>0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0</v>
      </c>
      <c r="AE27" s="8">
        <f t="shared" si="11"/>
        <v>0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0</v>
      </c>
      <c r="AL27" s="8">
        <f t="shared" si="31"/>
        <v>0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0</v>
      </c>
      <c r="AT27" s="8">
        <v>0</v>
      </c>
      <c r="AU27" s="8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0</v>
      </c>
      <c r="BD27" s="204">
        <v>0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0</v>
      </c>
      <c r="BL27" s="8">
        <f t="shared" si="21"/>
        <v>0</v>
      </c>
      <c r="BM27" s="8">
        <f t="shared" si="22"/>
        <v>0</v>
      </c>
      <c r="BN27" s="8">
        <f t="shared" si="23"/>
        <v>0</v>
      </c>
      <c r="BO27" s="8">
        <f t="shared" si="24"/>
        <v>0</v>
      </c>
      <c r="BP27" s="139">
        <f t="shared" si="25"/>
        <v>0</v>
      </c>
      <c r="BQ27" s="139">
        <f t="shared" si="26"/>
        <v>0</v>
      </c>
    </row>
    <row r="28" spans="1:69">
      <c r="A28" s="8" t="s">
        <v>70</v>
      </c>
      <c r="B28" s="15">
        <f>'[3]11'!B30</f>
        <v>320</v>
      </c>
      <c r="C28" s="16">
        <f>'[3]11'!C30</f>
        <v>0</v>
      </c>
      <c r="D28" s="16">
        <f>'[3]11'!D30</f>
        <v>0</v>
      </c>
      <c r="E28" s="16">
        <f>'[3]11'!E30</f>
        <v>0</v>
      </c>
      <c r="F28" s="16">
        <f>'[3]11'!F30</f>
        <v>1030</v>
      </c>
      <c r="G28" s="16">
        <f>'[3]11'!G30</f>
        <v>0</v>
      </c>
      <c r="H28" s="17">
        <f t="shared" si="27"/>
        <v>1350</v>
      </c>
      <c r="I28" s="15">
        <f>'[3]11'!J30</f>
        <v>0</v>
      </c>
      <c r="J28" s="16">
        <f>'[3]11'!K30</f>
        <v>0</v>
      </c>
      <c r="K28" s="16">
        <f>'[3]11'!L30</f>
        <v>0</v>
      </c>
      <c r="L28" s="16">
        <f>'[3]11'!M30</f>
        <v>0</v>
      </c>
      <c r="M28" s="16">
        <f>'[3]11'!N30</f>
        <v>0</v>
      </c>
      <c r="N28" s="16">
        <f>'[3]11'!O30</f>
        <v>0</v>
      </c>
      <c r="O28" s="17">
        <f t="shared" si="28"/>
        <v>0</v>
      </c>
      <c r="P28" s="18">
        <f>frq!C28</f>
        <v>1</v>
      </c>
      <c r="Q28" s="15">
        <f t="shared" si="29"/>
        <v>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0</v>
      </c>
      <c r="X28" s="8">
        <f t="shared" si="4"/>
        <v>0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0</v>
      </c>
      <c r="AE28" s="8">
        <f t="shared" si="11"/>
        <v>0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0</v>
      </c>
      <c r="AL28" s="8">
        <f t="shared" si="31"/>
        <v>0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0</v>
      </c>
      <c r="AT28" s="8">
        <v>0</v>
      </c>
      <c r="AU28" s="8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0</v>
      </c>
      <c r="BD28" s="204">
        <v>0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0</v>
      </c>
      <c r="BL28" s="8">
        <f t="shared" si="21"/>
        <v>0</v>
      </c>
      <c r="BM28" s="8">
        <f t="shared" si="22"/>
        <v>0</v>
      </c>
      <c r="BN28" s="8">
        <f t="shared" si="23"/>
        <v>0</v>
      </c>
      <c r="BO28" s="8">
        <f t="shared" si="24"/>
        <v>0</v>
      </c>
      <c r="BP28" s="139">
        <f t="shared" si="25"/>
        <v>0</v>
      </c>
      <c r="BQ28" s="139">
        <f t="shared" si="26"/>
        <v>0</v>
      </c>
    </row>
    <row r="29" spans="1:69">
      <c r="A29" s="8" t="s">
        <v>71</v>
      </c>
      <c r="B29" s="15">
        <f>'[3]11'!B31</f>
        <v>320</v>
      </c>
      <c r="C29" s="16">
        <f>'[3]11'!C31</f>
        <v>0</v>
      </c>
      <c r="D29" s="16">
        <f>'[3]11'!D31</f>
        <v>0</v>
      </c>
      <c r="E29" s="16">
        <f>'[3]11'!E31</f>
        <v>0</v>
      </c>
      <c r="F29" s="16">
        <f>'[3]11'!F31</f>
        <v>1030</v>
      </c>
      <c r="G29" s="16">
        <f>'[3]11'!G31</f>
        <v>0</v>
      </c>
      <c r="H29" s="17">
        <f t="shared" si="27"/>
        <v>1350</v>
      </c>
      <c r="I29" s="15">
        <f>'[3]11'!J31</f>
        <v>0</v>
      </c>
      <c r="J29" s="16">
        <f>'[3]11'!K31</f>
        <v>0</v>
      </c>
      <c r="K29" s="16">
        <f>'[3]11'!L31</f>
        <v>0</v>
      </c>
      <c r="L29" s="16">
        <f>'[3]11'!M31</f>
        <v>0</v>
      </c>
      <c r="M29" s="16">
        <f>'[3]11'!N31</f>
        <v>0</v>
      </c>
      <c r="N29" s="16">
        <f>'[3]11'!O31</f>
        <v>0</v>
      </c>
      <c r="O29" s="17">
        <f t="shared" si="28"/>
        <v>0</v>
      </c>
      <c r="P29" s="18">
        <f>frq!C29</f>
        <v>1</v>
      </c>
      <c r="Q29" s="15">
        <f t="shared" si="29"/>
        <v>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0</v>
      </c>
      <c r="X29" s="8">
        <f t="shared" si="4"/>
        <v>0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0</v>
      </c>
      <c r="AE29" s="8">
        <f t="shared" si="11"/>
        <v>0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0</v>
      </c>
      <c r="AL29" s="8">
        <f t="shared" si="31"/>
        <v>0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0</v>
      </c>
      <c r="AT29" s="8">
        <v>0</v>
      </c>
      <c r="AU29" s="8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0</v>
      </c>
      <c r="BD29" s="204">
        <v>0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0</v>
      </c>
      <c r="BL29" s="8">
        <f t="shared" si="21"/>
        <v>0</v>
      </c>
      <c r="BM29" s="8">
        <f t="shared" si="22"/>
        <v>0</v>
      </c>
      <c r="BN29" s="8">
        <f t="shared" si="23"/>
        <v>0</v>
      </c>
      <c r="BO29" s="8">
        <f t="shared" si="24"/>
        <v>0</v>
      </c>
      <c r="BP29" s="139">
        <f t="shared" si="25"/>
        <v>0</v>
      </c>
      <c r="BQ29" s="139">
        <f t="shared" si="26"/>
        <v>0</v>
      </c>
    </row>
    <row r="30" spans="1:69">
      <c r="A30" s="8" t="s">
        <v>72</v>
      </c>
      <c r="B30" s="15">
        <f>'[3]11'!B32</f>
        <v>320</v>
      </c>
      <c r="C30" s="16">
        <f>'[3]11'!C32</f>
        <v>0</v>
      </c>
      <c r="D30" s="16">
        <f>'[3]11'!D32</f>
        <v>0</v>
      </c>
      <c r="E30" s="16">
        <f>'[3]11'!E32</f>
        <v>0</v>
      </c>
      <c r="F30" s="16">
        <f>'[3]11'!F32</f>
        <v>1030</v>
      </c>
      <c r="G30" s="16">
        <f>'[3]11'!G32</f>
        <v>0</v>
      </c>
      <c r="H30" s="17">
        <f t="shared" si="27"/>
        <v>1350</v>
      </c>
      <c r="I30" s="15">
        <f>'[3]11'!J32</f>
        <v>0</v>
      </c>
      <c r="J30" s="16">
        <f>'[3]11'!K32</f>
        <v>0</v>
      </c>
      <c r="K30" s="16">
        <f>'[3]11'!L32</f>
        <v>0</v>
      </c>
      <c r="L30" s="16">
        <f>'[3]11'!M32</f>
        <v>0</v>
      </c>
      <c r="M30" s="16">
        <f>'[3]11'!N32</f>
        <v>0</v>
      </c>
      <c r="N30" s="16">
        <f>'[3]11'!O32</f>
        <v>0</v>
      </c>
      <c r="O30" s="17">
        <f t="shared" si="28"/>
        <v>0</v>
      </c>
      <c r="P30" s="18">
        <f>frq!C30</f>
        <v>1</v>
      </c>
      <c r="Q30" s="15">
        <f t="shared" si="29"/>
        <v>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0</v>
      </c>
      <c r="X30" s="8">
        <f t="shared" si="4"/>
        <v>0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0</v>
      </c>
      <c r="AE30" s="8">
        <f t="shared" si="11"/>
        <v>0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0</v>
      </c>
      <c r="AL30" s="8">
        <f t="shared" si="31"/>
        <v>0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0</v>
      </c>
      <c r="AT30" s="8">
        <v>0</v>
      </c>
      <c r="AU30" s="8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0</v>
      </c>
      <c r="BD30" s="204">
        <v>0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0</v>
      </c>
      <c r="BL30" s="8">
        <f t="shared" si="21"/>
        <v>0</v>
      </c>
      <c r="BM30" s="8">
        <f t="shared" si="22"/>
        <v>0</v>
      </c>
      <c r="BN30" s="8">
        <f t="shared" si="23"/>
        <v>0</v>
      </c>
      <c r="BO30" s="8">
        <f t="shared" si="24"/>
        <v>0</v>
      </c>
      <c r="BP30" s="139">
        <f t="shared" si="25"/>
        <v>0</v>
      </c>
      <c r="BQ30" s="139">
        <f t="shared" si="26"/>
        <v>0</v>
      </c>
    </row>
    <row r="31" spans="1:69">
      <c r="A31" s="8" t="s">
        <v>73</v>
      </c>
      <c r="B31" s="15">
        <f>'[3]11'!B33</f>
        <v>320</v>
      </c>
      <c r="C31" s="16">
        <f>'[3]11'!C33</f>
        <v>0</v>
      </c>
      <c r="D31" s="16">
        <f>'[3]11'!D33</f>
        <v>0</v>
      </c>
      <c r="E31" s="16">
        <f>'[3]11'!E33</f>
        <v>0</v>
      </c>
      <c r="F31" s="16">
        <f>'[3]11'!F33</f>
        <v>1030</v>
      </c>
      <c r="G31" s="16">
        <f>'[3]11'!G33</f>
        <v>0</v>
      </c>
      <c r="H31" s="17">
        <f t="shared" si="27"/>
        <v>1350</v>
      </c>
      <c r="I31" s="15">
        <f>'[3]11'!J33</f>
        <v>0</v>
      </c>
      <c r="J31" s="16">
        <f>'[3]11'!K33</f>
        <v>0</v>
      </c>
      <c r="K31" s="16">
        <f>'[3]11'!L33</f>
        <v>0</v>
      </c>
      <c r="L31" s="16">
        <f>'[3]11'!M33</f>
        <v>0</v>
      </c>
      <c r="M31" s="16">
        <f>'[3]11'!N33</f>
        <v>0</v>
      </c>
      <c r="N31" s="16">
        <f>'[3]11'!O33</f>
        <v>0</v>
      </c>
      <c r="O31" s="17">
        <f t="shared" si="28"/>
        <v>0</v>
      </c>
      <c r="P31" s="18">
        <f>frq!C31</f>
        <v>1</v>
      </c>
      <c r="Q31" s="15">
        <f t="shared" si="29"/>
        <v>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0</v>
      </c>
      <c r="X31" s="8">
        <f t="shared" si="4"/>
        <v>0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0</v>
      </c>
      <c r="AE31" s="8">
        <f t="shared" si="11"/>
        <v>0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0</v>
      </c>
      <c r="AL31" s="8">
        <f t="shared" si="31"/>
        <v>0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0</v>
      </c>
      <c r="AT31" s="8">
        <v>0</v>
      </c>
      <c r="AU31" s="8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0</v>
      </c>
      <c r="BD31" s="204">
        <v>0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0</v>
      </c>
      <c r="BL31" s="8">
        <f t="shared" si="21"/>
        <v>0</v>
      </c>
      <c r="BM31" s="8">
        <f t="shared" si="22"/>
        <v>0</v>
      </c>
      <c r="BN31" s="8">
        <f t="shared" si="23"/>
        <v>0</v>
      </c>
      <c r="BO31" s="8">
        <f t="shared" si="24"/>
        <v>0</v>
      </c>
      <c r="BP31" s="139">
        <f t="shared" si="25"/>
        <v>0</v>
      </c>
      <c r="BQ31" s="139">
        <f t="shared" si="26"/>
        <v>0</v>
      </c>
    </row>
    <row r="32" spans="1:69">
      <c r="A32" s="8" t="s">
        <v>74</v>
      </c>
      <c r="B32" s="15">
        <f>'[3]11'!B34</f>
        <v>320</v>
      </c>
      <c r="C32" s="16">
        <f>'[3]11'!C34</f>
        <v>0</v>
      </c>
      <c r="D32" s="16">
        <f>'[3]11'!D34</f>
        <v>0</v>
      </c>
      <c r="E32" s="16">
        <f>'[3]11'!E34</f>
        <v>0</v>
      </c>
      <c r="F32" s="16">
        <f>'[3]11'!F34</f>
        <v>1030</v>
      </c>
      <c r="G32" s="16">
        <f>'[3]11'!G34</f>
        <v>0</v>
      </c>
      <c r="H32" s="17">
        <f t="shared" si="27"/>
        <v>1350</v>
      </c>
      <c r="I32" s="15">
        <f>'[3]11'!J34</f>
        <v>0</v>
      </c>
      <c r="J32" s="16">
        <f>'[3]11'!K34</f>
        <v>0</v>
      </c>
      <c r="K32" s="16">
        <f>'[3]11'!L34</f>
        <v>0</v>
      </c>
      <c r="L32" s="16">
        <f>'[3]11'!M34</f>
        <v>0</v>
      </c>
      <c r="M32" s="16">
        <f>'[3]11'!N34</f>
        <v>0</v>
      </c>
      <c r="N32" s="16">
        <f>'[3]11'!O34</f>
        <v>0</v>
      </c>
      <c r="O32" s="17">
        <f t="shared" si="28"/>
        <v>0</v>
      </c>
      <c r="P32" s="18">
        <f>frq!C32</f>
        <v>1</v>
      </c>
      <c r="Q32" s="15">
        <f t="shared" si="29"/>
        <v>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0</v>
      </c>
      <c r="X32" s="8">
        <f t="shared" si="4"/>
        <v>0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0</v>
      </c>
      <c r="AE32" s="8">
        <f t="shared" si="11"/>
        <v>0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0</v>
      </c>
      <c r="AL32" s="8">
        <f t="shared" si="31"/>
        <v>0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0</v>
      </c>
      <c r="AT32" s="8">
        <v>0</v>
      </c>
      <c r="AU32" s="8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0</v>
      </c>
      <c r="BD32" s="204">
        <v>0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0</v>
      </c>
      <c r="BL32" s="8">
        <f t="shared" si="21"/>
        <v>0</v>
      </c>
      <c r="BM32" s="8">
        <f t="shared" si="22"/>
        <v>0</v>
      </c>
      <c r="BN32" s="8">
        <f t="shared" si="23"/>
        <v>0</v>
      </c>
      <c r="BO32" s="8">
        <f t="shared" si="24"/>
        <v>0</v>
      </c>
      <c r="BP32" s="139">
        <f t="shared" si="25"/>
        <v>0</v>
      </c>
      <c r="BQ32" s="139">
        <f t="shared" si="26"/>
        <v>0</v>
      </c>
    </row>
    <row r="33" spans="1:69">
      <c r="A33" s="8" t="s">
        <v>75</v>
      </c>
      <c r="B33" s="15">
        <f>'[3]11'!B35</f>
        <v>320</v>
      </c>
      <c r="C33" s="16">
        <f>'[3]11'!C35</f>
        <v>0</v>
      </c>
      <c r="D33" s="16">
        <f>'[3]11'!D35</f>
        <v>0</v>
      </c>
      <c r="E33" s="16">
        <f>'[3]11'!E35</f>
        <v>0</v>
      </c>
      <c r="F33" s="16">
        <f>'[3]11'!F35</f>
        <v>1030</v>
      </c>
      <c r="G33" s="16">
        <f>'[3]11'!G35</f>
        <v>0</v>
      </c>
      <c r="H33" s="17">
        <f t="shared" si="27"/>
        <v>1350</v>
      </c>
      <c r="I33" s="15">
        <f>'[3]11'!J35</f>
        <v>0</v>
      </c>
      <c r="J33" s="16">
        <f>'[3]11'!K35</f>
        <v>0</v>
      </c>
      <c r="K33" s="16">
        <f>'[3]11'!L35</f>
        <v>0</v>
      </c>
      <c r="L33" s="16">
        <f>'[3]11'!M35</f>
        <v>0</v>
      </c>
      <c r="M33" s="16">
        <f>'[3]11'!N35</f>
        <v>0</v>
      </c>
      <c r="N33" s="16">
        <f>'[3]11'!O35</f>
        <v>0</v>
      </c>
      <c r="O33" s="17">
        <f t="shared" si="28"/>
        <v>0</v>
      </c>
      <c r="P33" s="18">
        <f>frq!C33</f>
        <v>1</v>
      </c>
      <c r="Q33" s="15">
        <f t="shared" si="29"/>
        <v>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0</v>
      </c>
      <c r="X33" s="8">
        <f t="shared" si="4"/>
        <v>0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0</v>
      </c>
      <c r="AE33" s="8">
        <f t="shared" si="11"/>
        <v>0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0</v>
      </c>
      <c r="AL33" s="8">
        <f t="shared" si="31"/>
        <v>0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0</v>
      </c>
      <c r="AT33" s="8">
        <v>0</v>
      </c>
      <c r="AU33" s="8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0</v>
      </c>
      <c r="BD33" s="204">
        <v>0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0</v>
      </c>
      <c r="BL33" s="8">
        <f t="shared" si="21"/>
        <v>0</v>
      </c>
      <c r="BM33" s="8">
        <f t="shared" si="22"/>
        <v>0</v>
      </c>
      <c r="BN33" s="8">
        <f t="shared" si="23"/>
        <v>0</v>
      </c>
      <c r="BO33" s="8">
        <f t="shared" si="24"/>
        <v>0</v>
      </c>
      <c r="BP33" s="139">
        <f t="shared" si="25"/>
        <v>0</v>
      </c>
      <c r="BQ33" s="139">
        <f t="shared" si="26"/>
        <v>0</v>
      </c>
    </row>
    <row r="34" spans="1:69">
      <c r="A34" s="8" t="s">
        <v>76</v>
      </c>
      <c r="B34" s="15">
        <f>'[3]11'!B36</f>
        <v>320</v>
      </c>
      <c r="C34" s="16">
        <f>'[3]11'!C36</f>
        <v>0</v>
      </c>
      <c r="D34" s="16">
        <f>'[3]11'!D36</f>
        <v>0</v>
      </c>
      <c r="E34" s="16">
        <f>'[3]11'!E36</f>
        <v>0</v>
      </c>
      <c r="F34" s="16">
        <f>'[3]11'!F36</f>
        <v>1030</v>
      </c>
      <c r="G34" s="16">
        <f>'[3]11'!G36</f>
        <v>0</v>
      </c>
      <c r="H34" s="17">
        <f t="shared" si="27"/>
        <v>1350</v>
      </c>
      <c r="I34" s="15">
        <f>'[3]11'!J36</f>
        <v>0</v>
      </c>
      <c r="J34" s="16">
        <f>'[3]11'!K36</f>
        <v>0</v>
      </c>
      <c r="K34" s="16">
        <f>'[3]11'!L36</f>
        <v>0</v>
      </c>
      <c r="L34" s="16">
        <f>'[3]11'!M36</f>
        <v>0</v>
      </c>
      <c r="M34" s="16">
        <f>'[3]11'!N36</f>
        <v>0</v>
      </c>
      <c r="N34" s="16">
        <f>'[3]11'!O36</f>
        <v>0</v>
      </c>
      <c r="O34" s="17">
        <f t="shared" si="28"/>
        <v>0</v>
      </c>
      <c r="P34" s="18">
        <f>frq!C34</f>
        <v>1</v>
      </c>
      <c r="Q34" s="15">
        <f t="shared" si="29"/>
        <v>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0</v>
      </c>
      <c r="X34" s="8">
        <f t="shared" si="4"/>
        <v>0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0</v>
      </c>
      <c r="AE34" s="8">
        <f t="shared" si="11"/>
        <v>0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0</v>
      </c>
      <c r="AL34" s="8">
        <f t="shared" si="31"/>
        <v>0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0</v>
      </c>
      <c r="AT34" s="8">
        <v>0</v>
      </c>
      <c r="AU34" s="8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0</v>
      </c>
      <c r="BD34" s="204">
        <v>0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0</v>
      </c>
      <c r="BL34" s="8">
        <f t="shared" si="21"/>
        <v>0</v>
      </c>
      <c r="BM34" s="8">
        <f t="shared" si="22"/>
        <v>0</v>
      </c>
      <c r="BN34" s="8">
        <f t="shared" si="23"/>
        <v>0</v>
      </c>
      <c r="BO34" s="8">
        <f t="shared" si="24"/>
        <v>0</v>
      </c>
      <c r="BP34" s="139">
        <f t="shared" si="25"/>
        <v>0</v>
      </c>
      <c r="BQ34" s="139">
        <f t="shared" si="26"/>
        <v>0</v>
      </c>
    </row>
    <row r="35" spans="1:69">
      <c r="A35" s="8" t="s">
        <v>77</v>
      </c>
      <c r="B35" s="15">
        <f>'[3]11'!B37</f>
        <v>320</v>
      </c>
      <c r="C35" s="16">
        <f>'[3]11'!C37</f>
        <v>0</v>
      </c>
      <c r="D35" s="16">
        <f>'[3]11'!D37</f>
        <v>0</v>
      </c>
      <c r="E35" s="16">
        <f>'[3]11'!E37</f>
        <v>0</v>
      </c>
      <c r="F35" s="16">
        <f>'[3]11'!F37</f>
        <v>1030</v>
      </c>
      <c r="G35" s="16">
        <f>'[3]11'!G37</f>
        <v>0</v>
      </c>
      <c r="H35" s="17">
        <f t="shared" si="27"/>
        <v>1350</v>
      </c>
      <c r="I35" s="15">
        <f>'[3]11'!J37</f>
        <v>0</v>
      </c>
      <c r="J35" s="16">
        <f>'[3]11'!K37</f>
        <v>0</v>
      </c>
      <c r="K35" s="16">
        <f>'[3]11'!L37</f>
        <v>0</v>
      </c>
      <c r="L35" s="16">
        <f>'[3]11'!M37</f>
        <v>0</v>
      </c>
      <c r="M35" s="16">
        <f>'[3]11'!N37</f>
        <v>0</v>
      </c>
      <c r="N35" s="16">
        <f>'[3]11'!O37</f>
        <v>0</v>
      </c>
      <c r="O35" s="17">
        <f t="shared" si="28"/>
        <v>0</v>
      </c>
      <c r="P35" s="18">
        <f>frq!C35</f>
        <v>1</v>
      </c>
      <c r="Q35" s="15">
        <f t="shared" si="29"/>
        <v>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0</v>
      </c>
      <c r="X35" s="8">
        <f t="shared" si="4"/>
        <v>0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0</v>
      </c>
      <c r="AE35" s="8">
        <f t="shared" si="11"/>
        <v>0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0</v>
      </c>
      <c r="AL35" s="8">
        <f t="shared" si="31"/>
        <v>0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0</v>
      </c>
      <c r="AT35" s="8">
        <v>0</v>
      </c>
      <c r="AU35" s="8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0</v>
      </c>
      <c r="BD35" s="204">
        <v>0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0</v>
      </c>
      <c r="BL35" s="8">
        <f t="shared" si="21"/>
        <v>0</v>
      </c>
      <c r="BM35" s="8">
        <f t="shared" si="22"/>
        <v>0</v>
      </c>
      <c r="BN35" s="8">
        <f t="shared" si="23"/>
        <v>0</v>
      </c>
      <c r="BO35" s="8">
        <f t="shared" si="24"/>
        <v>0</v>
      </c>
      <c r="BP35" s="139">
        <f t="shared" si="25"/>
        <v>0</v>
      </c>
      <c r="BQ35" s="139">
        <f t="shared" si="26"/>
        <v>0</v>
      </c>
    </row>
    <row r="36" spans="1:69">
      <c r="A36" s="8" t="s">
        <v>78</v>
      </c>
      <c r="B36" s="15">
        <f>'[3]11'!B38</f>
        <v>320</v>
      </c>
      <c r="C36" s="16">
        <f>'[3]11'!C38</f>
        <v>0</v>
      </c>
      <c r="D36" s="16">
        <f>'[3]11'!D38</f>
        <v>0</v>
      </c>
      <c r="E36" s="16">
        <f>'[3]11'!E38</f>
        <v>0</v>
      </c>
      <c r="F36" s="16">
        <f>'[3]11'!F38</f>
        <v>1030</v>
      </c>
      <c r="G36" s="16">
        <f>'[3]11'!G38</f>
        <v>0</v>
      </c>
      <c r="H36" s="17">
        <f t="shared" si="27"/>
        <v>1350</v>
      </c>
      <c r="I36" s="15">
        <f>'[3]11'!J38</f>
        <v>0</v>
      </c>
      <c r="J36" s="16">
        <f>'[3]11'!K38</f>
        <v>0</v>
      </c>
      <c r="K36" s="16">
        <f>'[3]11'!L38</f>
        <v>0</v>
      </c>
      <c r="L36" s="16">
        <f>'[3]11'!M38</f>
        <v>0</v>
      </c>
      <c r="M36" s="16">
        <f>'[3]11'!N38</f>
        <v>0</v>
      </c>
      <c r="N36" s="16">
        <f>'[3]11'!O38</f>
        <v>0</v>
      </c>
      <c r="O36" s="17">
        <f t="shared" si="28"/>
        <v>0</v>
      </c>
      <c r="P36" s="18">
        <f>frq!C36</f>
        <v>1</v>
      </c>
      <c r="Q36" s="15">
        <f t="shared" si="29"/>
        <v>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0</v>
      </c>
      <c r="X36" s="8">
        <f t="shared" si="4"/>
        <v>0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0</v>
      </c>
      <c r="AE36" s="8">
        <f t="shared" si="11"/>
        <v>0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0</v>
      </c>
      <c r="AL36" s="8">
        <f t="shared" si="31"/>
        <v>0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0</v>
      </c>
      <c r="AT36" s="8">
        <v>0</v>
      </c>
      <c r="AU36" s="8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0</v>
      </c>
      <c r="BD36" s="204">
        <v>0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0</v>
      </c>
      <c r="BL36" s="8">
        <f t="shared" si="21"/>
        <v>0</v>
      </c>
      <c r="BM36" s="8">
        <f t="shared" si="22"/>
        <v>0</v>
      </c>
      <c r="BN36" s="8">
        <f t="shared" si="23"/>
        <v>0</v>
      </c>
      <c r="BO36" s="8">
        <f t="shared" si="24"/>
        <v>0</v>
      </c>
      <c r="BP36" s="139">
        <f t="shared" si="25"/>
        <v>0</v>
      </c>
      <c r="BQ36" s="139">
        <f t="shared" si="26"/>
        <v>0</v>
      </c>
    </row>
    <row r="37" spans="1:69">
      <c r="A37" s="8" t="s">
        <v>79</v>
      </c>
      <c r="B37" s="15">
        <f>'[3]11'!B39</f>
        <v>320</v>
      </c>
      <c r="C37" s="16">
        <f>'[3]11'!C39</f>
        <v>0</v>
      </c>
      <c r="D37" s="16">
        <f>'[3]11'!D39</f>
        <v>0</v>
      </c>
      <c r="E37" s="16">
        <f>'[3]11'!E39</f>
        <v>0</v>
      </c>
      <c r="F37" s="16">
        <f>'[3]11'!F39</f>
        <v>1030</v>
      </c>
      <c r="G37" s="16">
        <f>'[3]11'!G39</f>
        <v>0</v>
      </c>
      <c r="H37" s="17">
        <f t="shared" si="27"/>
        <v>1350</v>
      </c>
      <c r="I37" s="15">
        <f>'[3]11'!J39</f>
        <v>0</v>
      </c>
      <c r="J37" s="16">
        <f>'[3]11'!K39</f>
        <v>0</v>
      </c>
      <c r="K37" s="16">
        <f>'[3]11'!L39</f>
        <v>0</v>
      </c>
      <c r="L37" s="16">
        <f>'[3]11'!M39</f>
        <v>0</v>
      </c>
      <c r="M37" s="16">
        <f>'[3]11'!N39</f>
        <v>0</v>
      </c>
      <c r="N37" s="16">
        <f>'[3]11'!O39</f>
        <v>0</v>
      </c>
      <c r="O37" s="17">
        <f t="shared" si="28"/>
        <v>0</v>
      </c>
      <c r="P37" s="18">
        <f>frq!C37</f>
        <v>1</v>
      </c>
      <c r="Q37" s="15">
        <f t="shared" si="29"/>
        <v>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0</v>
      </c>
      <c r="X37" s="8">
        <f t="shared" si="4"/>
        <v>0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0</v>
      </c>
      <c r="AE37" s="8">
        <f t="shared" si="11"/>
        <v>0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0</v>
      </c>
      <c r="AL37" s="8">
        <f t="shared" si="31"/>
        <v>0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0</v>
      </c>
      <c r="AT37" s="8">
        <v>0</v>
      </c>
      <c r="AU37" s="8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0</v>
      </c>
      <c r="BD37" s="204">
        <v>0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0</v>
      </c>
      <c r="BL37" s="8">
        <f t="shared" si="21"/>
        <v>0</v>
      </c>
      <c r="BM37" s="8">
        <f t="shared" si="22"/>
        <v>0</v>
      </c>
      <c r="BN37" s="8">
        <f t="shared" si="23"/>
        <v>0</v>
      </c>
      <c r="BO37" s="8">
        <f t="shared" si="24"/>
        <v>0</v>
      </c>
      <c r="BP37" s="139">
        <f t="shared" si="25"/>
        <v>0</v>
      </c>
      <c r="BQ37" s="139">
        <f t="shared" si="26"/>
        <v>0</v>
      </c>
    </row>
    <row r="38" spans="1:69">
      <c r="A38" s="8" t="s">
        <v>80</v>
      </c>
      <c r="B38" s="15">
        <f>'[3]11'!B40</f>
        <v>320</v>
      </c>
      <c r="C38" s="16">
        <f>'[3]11'!C40</f>
        <v>0</v>
      </c>
      <c r="D38" s="16">
        <f>'[3]11'!D40</f>
        <v>0</v>
      </c>
      <c r="E38" s="16">
        <f>'[3]11'!E40</f>
        <v>0</v>
      </c>
      <c r="F38" s="16">
        <f>'[3]11'!F40</f>
        <v>1030</v>
      </c>
      <c r="G38" s="16">
        <f>'[3]11'!G40</f>
        <v>0</v>
      </c>
      <c r="H38" s="17">
        <f t="shared" si="27"/>
        <v>1350</v>
      </c>
      <c r="I38" s="15">
        <f>'[3]11'!J40</f>
        <v>0</v>
      </c>
      <c r="J38" s="16">
        <f>'[3]11'!K40</f>
        <v>0</v>
      </c>
      <c r="K38" s="16">
        <f>'[3]11'!L40</f>
        <v>0</v>
      </c>
      <c r="L38" s="16">
        <f>'[3]11'!M40</f>
        <v>0</v>
      </c>
      <c r="M38" s="16">
        <f>'[3]11'!N40</f>
        <v>0</v>
      </c>
      <c r="N38" s="16">
        <f>'[3]11'!O40</f>
        <v>0</v>
      </c>
      <c r="O38" s="17">
        <f t="shared" si="28"/>
        <v>0</v>
      </c>
      <c r="P38" s="18">
        <f>frq!C38</f>
        <v>1</v>
      </c>
      <c r="Q38" s="15">
        <f t="shared" si="29"/>
        <v>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0</v>
      </c>
      <c r="X38" s="8">
        <f t="shared" si="4"/>
        <v>0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0</v>
      </c>
      <c r="AE38" s="8">
        <f t="shared" si="11"/>
        <v>0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0</v>
      </c>
      <c r="AL38" s="8">
        <f t="shared" si="31"/>
        <v>0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0</v>
      </c>
      <c r="AT38" s="8">
        <v>0</v>
      </c>
      <c r="AU38" s="8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0</v>
      </c>
      <c r="BD38" s="204">
        <v>0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0</v>
      </c>
      <c r="BL38" s="8">
        <f t="shared" si="21"/>
        <v>0</v>
      </c>
      <c r="BM38" s="8">
        <f t="shared" si="22"/>
        <v>0</v>
      </c>
      <c r="BN38" s="8">
        <f t="shared" si="23"/>
        <v>0</v>
      </c>
      <c r="BO38" s="8">
        <f t="shared" si="24"/>
        <v>0</v>
      </c>
      <c r="BP38" s="139">
        <f t="shared" si="25"/>
        <v>0</v>
      </c>
      <c r="BQ38" s="139">
        <f t="shared" si="26"/>
        <v>0</v>
      </c>
    </row>
    <row r="39" spans="1:69">
      <c r="A39" s="8" t="s">
        <v>81</v>
      </c>
      <c r="B39" s="15">
        <f>'[3]11'!B41</f>
        <v>320</v>
      </c>
      <c r="C39" s="16">
        <f>'[3]11'!C41</f>
        <v>0</v>
      </c>
      <c r="D39" s="16">
        <f>'[3]11'!D41</f>
        <v>0</v>
      </c>
      <c r="E39" s="16">
        <f>'[3]11'!E41</f>
        <v>0</v>
      </c>
      <c r="F39" s="16">
        <f>'[3]11'!F41</f>
        <v>1020</v>
      </c>
      <c r="G39" s="16">
        <f>'[3]11'!G41</f>
        <v>0</v>
      </c>
      <c r="H39" s="17">
        <f t="shared" si="27"/>
        <v>1340</v>
      </c>
      <c r="I39" s="15">
        <f>'[3]11'!J41</f>
        <v>0</v>
      </c>
      <c r="J39" s="16">
        <f>'[3]11'!K41</f>
        <v>0</v>
      </c>
      <c r="K39" s="16">
        <f>'[3]11'!L41</f>
        <v>0</v>
      </c>
      <c r="L39" s="16">
        <f>'[3]11'!M41</f>
        <v>0</v>
      </c>
      <c r="M39" s="16">
        <f>'[3]11'!N41</f>
        <v>0</v>
      </c>
      <c r="N39" s="16">
        <f>'[3]11'!O41</f>
        <v>0</v>
      </c>
      <c r="O39" s="17">
        <f t="shared" si="28"/>
        <v>0</v>
      </c>
      <c r="P39" s="18">
        <f>frq!C39</f>
        <v>1</v>
      </c>
      <c r="Q39" s="15">
        <f t="shared" si="29"/>
        <v>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0</v>
      </c>
      <c r="X39" s="8">
        <f t="shared" si="4"/>
        <v>0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0</v>
      </c>
      <c r="AE39" s="8">
        <f t="shared" si="11"/>
        <v>0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0</v>
      </c>
      <c r="AL39" s="8">
        <f t="shared" si="31"/>
        <v>0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0</v>
      </c>
      <c r="AT39" s="8">
        <v>0</v>
      </c>
      <c r="AU39" s="8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0</v>
      </c>
      <c r="BD39" s="204">
        <v>0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0</v>
      </c>
      <c r="BL39" s="8">
        <f t="shared" si="21"/>
        <v>0</v>
      </c>
      <c r="BM39" s="8">
        <f t="shared" si="22"/>
        <v>0</v>
      </c>
      <c r="BN39" s="8">
        <f t="shared" si="23"/>
        <v>0</v>
      </c>
      <c r="BO39" s="8">
        <f t="shared" si="24"/>
        <v>0</v>
      </c>
      <c r="BP39" s="139">
        <f t="shared" si="25"/>
        <v>0</v>
      </c>
      <c r="BQ39" s="139">
        <f t="shared" si="26"/>
        <v>0</v>
      </c>
    </row>
    <row r="40" spans="1:69">
      <c r="A40" s="8" t="s">
        <v>82</v>
      </c>
      <c r="B40" s="15">
        <f>'[3]11'!B42</f>
        <v>320</v>
      </c>
      <c r="C40" s="16">
        <f>'[3]11'!C42</f>
        <v>0</v>
      </c>
      <c r="D40" s="16">
        <f>'[3]11'!D42</f>
        <v>0</v>
      </c>
      <c r="E40" s="16">
        <f>'[3]11'!E42</f>
        <v>0</v>
      </c>
      <c r="F40" s="16">
        <f>'[3]11'!F42</f>
        <v>1020</v>
      </c>
      <c r="G40" s="16">
        <f>'[3]11'!G42</f>
        <v>0</v>
      </c>
      <c r="H40" s="17">
        <f t="shared" si="27"/>
        <v>1340</v>
      </c>
      <c r="I40" s="15">
        <f>'[3]11'!J42</f>
        <v>0</v>
      </c>
      <c r="J40" s="16">
        <f>'[3]11'!K42</f>
        <v>0</v>
      </c>
      <c r="K40" s="16">
        <f>'[3]11'!L42</f>
        <v>0</v>
      </c>
      <c r="L40" s="16">
        <f>'[3]11'!M42</f>
        <v>0</v>
      </c>
      <c r="M40" s="16">
        <f>'[3]11'!N42</f>
        <v>0</v>
      </c>
      <c r="N40" s="16">
        <f>'[3]11'!O42</f>
        <v>0</v>
      </c>
      <c r="O40" s="17">
        <f t="shared" si="28"/>
        <v>0</v>
      </c>
      <c r="P40" s="18">
        <f>frq!C40</f>
        <v>1</v>
      </c>
      <c r="Q40" s="15">
        <f t="shared" si="29"/>
        <v>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0</v>
      </c>
      <c r="X40" s="8">
        <f t="shared" si="4"/>
        <v>0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0</v>
      </c>
      <c r="AE40" s="8">
        <f t="shared" si="11"/>
        <v>0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0</v>
      </c>
      <c r="AL40" s="8">
        <f t="shared" si="31"/>
        <v>0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0</v>
      </c>
      <c r="AT40" s="8">
        <v>0</v>
      </c>
      <c r="AU40" s="8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0</v>
      </c>
      <c r="BD40" s="204">
        <v>0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0</v>
      </c>
      <c r="BL40" s="8">
        <f t="shared" si="21"/>
        <v>0</v>
      </c>
      <c r="BM40" s="8">
        <f t="shared" si="22"/>
        <v>0</v>
      </c>
      <c r="BN40" s="8">
        <f t="shared" si="23"/>
        <v>0</v>
      </c>
      <c r="BO40" s="8">
        <f t="shared" si="24"/>
        <v>0</v>
      </c>
      <c r="BP40" s="139">
        <f t="shared" si="25"/>
        <v>0</v>
      </c>
      <c r="BQ40" s="139">
        <f t="shared" si="26"/>
        <v>0</v>
      </c>
    </row>
    <row r="41" spans="1:69">
      <c r="A41" s="8" t="s">
        <v>83</v>
      </c>
      <c r="B41" s="15">
        <f>'[3]11'!B43</f>
        <v>320</v>
      </c>
      <c r="C41" s="16">
        <f>'[3]11'!C43</f>
        <v>0</v>
      </c>
      <c r="D41" s="16">
        <f>'[3]11'!D43</f>
        <v>0</v>
      </c>
      <c r="E41" s="16">
        <f>'[3]11'!E43</f>
        <v>0</v>
      </c>
      <c r="F41" s="16">
        <f>'[3]11'!F43</f>
        <v>1020</v>
      </c>
      <c r="G41" s="16">
        <f>'[3]11'!G43</f>
        <v>0</v>
      </c>
      <c r="H41" s="17">
        <f t="shared" si="27"/>
        <v>1340</v>
      </c>
      <c r="I41" s="15">
        <f>'[3]11'!J43</f>
        <v>0</v>
      </c>
      <c r="J41" s="16">
        <f>'[3]11'!K43</f>
        <v>0</v>
      </c>
      <c r="K41" s="16">
        <f>'[3]11'!L43</f>
        <v>0</v>
      </c>
      <c r="L41" s="16">
        <f>'[3]11'!M43</f>
        <v>0</v>
      </c>
      <c r="M41" s="16">
        <f>'[3]11'!N43</f>
        <v>0</v>
      </c>
      <c r="N41" s="16">
        <f>'[3]11'!O43</f>
        <v>0</v>
      </c>
      <c r="O41" s="17">
        <f t="shared" si="28"/>
        <v>0</v>
      </c>
      <c r="P41" s="18">
        <f>frq!C41</f>
        <v>1</v>
      </c>
      <c r="Q41" s="15">
        <f t="shared" si="29"/>
        <v>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0</v>
      </c>
      <c r="X41" s="8">
        <f t="shared" si="4"/>
        <v>0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0</v>
      </c>
      <c r="AE41" s="8">
        <f t="shared" si="11"/>
        <v>0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0</v>
      </c>
      <c r="AL41" s="8">
        <f t="shared" si="31"/>
        <v>0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0</v>
      </c>
      <c r="AT41" s="8">
        <v>0</v>
      </c>
      <c r="AU41" s="8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0</v>
      </c>
      <c r="BD41" s="204">
        <v>0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0</v>
      </c>
      <c r="BL41" s="8">
        <f t="shared" si="21"/>
        <v>0</v>
      </c>
      <c r="BM41" s="8">
        <f t="shared" si="22"/>
        <v>0</v>
      </c>
      <c r="BN41" s="8">
        <f t="shared" si="23"/>
        <v>0</v>
      </c>
      <c r="BO41" s="8">
        <f t="shared" si="24"/>
        <v>0</v>
      </c>
      <c r="BP41" s="139">
        <f t="shared" si="25"/>
        <v>0</v>
      </c>
      <c r="BQ41" s="139">
        <f t="shared" si="26"/>
        <v>0</v>
      </c>
    </row>
    <row r="42" spans="1:69">
      <c r="A42" s="8" t="s">
        <v>84</v>
      </c>
      <c r="B42" s="15">
        <f>'[3]11'!B44</f>
        <v>320</v>
      </c>
      <c r="C42" s="16">
        <f>'[3]11'!C44</f>
        <v>0</v>
      </c>
      <c r="D42" s="16">
        <f>'[3]11'!D44</f>
        <v>0</v>
      </c>
      <c r="E42" s="16">
        <f>'[3]11'!E44</f>
        <v>0</v>
      </c>
      <c r="F42" s="16">
        <f>'[3]11'!F44</f>
        <v>1020</v>
      </c>
      <c r="G42" s="16">
        <f>'[3]11'!G44</f>
        <v>0</v>
      </c>
      <c r="H42" s="17">
        <f t="shared" si="27"/>
        <v>1340</v>
      </c>
      <c r="I42" s="15">
        <f>'[3]11'!J44</f>
        <v>0</v>
      </c>
      <c r="J42" s="16">
        <f>'[3]11'!K44</f>
        <v>0</v>
      </c>
      <c r="K42" s="16">
        <f>'[3]11'!L44</f>
        <v>0</v>
      </c>
      <c r="L42" s="16">
        <f>'[3]11'!M44</f>
        <v>0</v>
      </c>
      <c r="M42" s="16">
        <f>'[3]11'!N44</f>
        <v>0</v>
      </c>
      <c r="N42" s="16">
        <f>'[3]11'!O44</f>
        <v>0</v>
      </c>
      <c r="O42" s="17">
        <f t="shared" si="28"/>
        <v>0</v>
      </c>
      <c r="P42" s="18">
        <f>frq!C42</f>
        <v>1</v>
      </c>
      <c r="Q42" s="15">
        <f t="shared" si="29"/>
        <v>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0</v>
      </c>
      <c r="X42" s="8">
        <f t="shared" si="4"/>
        <v>0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0</v>
      </c>
      <c r="AE42" s="8">
        <f t="shared" si="11"/>
        <v>0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0</v>
      </c>
      <c r="AL42" s="8">
        <f t="shared" si="31"/>
        <v>0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0</v>
      </c>
      <c r="AT42" s="8">
        <v>0</v>
      </c>
      <c r="AU42" s="8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0</v>
      </c>
      <c r="BD42" s="204">
        <v>0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0</v>
      </c>
      <c r="BL42" s="8">
        <f t="shared" si="21"/>
        <v>0</v>
      </c>
      <c r="BM42" s="8">
        <f t="shared" si="22"/>
        <v>0</v>
      </c>
      <c r="BN42" s="8">
        <f t="shared" si="23"/>
        <v>0</v>
      </c>
      <c r="BO42" s="8">
        <f t="shared" si="24"/>
        <v>0</v>
      </c>
      <c r="BP42" s="139">
        <f t="shared" si="25"/>
        <v>0</v>
      </c>
      <c r="BQ42" s="139">
        <f t="shared" si="26"/>
        <v>0</v>
      </c>
    </row>
    <row r="43" spans="1:69">
      <c r="A43" s="8" t="s">
        <v>85</v>
      </c>
      <c r="B43" s="15">
        <f>'[3]11'!B45</f>
        <v>320</v>
      </c>
      <c r="C43" s="16">
        <f>'[3]11'!C45</f>
        <v>0</v>
      </c>
      <c r="D43" s="16">
        <f>'[3]11'!D45</f>
        <v>0</v>
      </c>
      <c r="E43" s="16">
        <f>'[3]11'!E45</f>
        <v>0</v>
      </c>
      <c r="F43" s="16">
        <f>'[3]11'!F45</f>
        <v>1020</v>
      </c>
      <c r="G43" s="16">
        <f>'[3]11'!G45</f>
        <v>0</v>
      </c>
      <c r="H43" s="17">
        <f t="shared" si="27"/>
        <v>1340</v>
      </c>
      <c r="I43" s="15">
        <f>'[3]11'!J45</f>
        <v>0</v>
      </c>
      <c r="J43" s="16">
        <f>'[3]11'!K45</f>
        <v>0</v>
      </c>
      <c r="K43" s="16">
        <f>'[3]11'!L45</f>
        <v>0</v>
      </c>
      <c r="L43" s="16">
        <f>'[3]11'!M45</f>
        <v>0</v>
      </c>
      <c r="M43" s="16">
        <f>'[3]11'!N45</f>
        <v>0</v>
      </c>
      <c r="N43" s="16">
        <f>'[3]11'!O45</f>
        <v>0</v>
      </c>
      <c r="O43" s="17">
        <f t="shared" si="28"/>
        <v>0</v>
      </c>
      <c r="P43" s="18">
        <f>frq!C43</f>
        <v>1</v>
      </c>
      <c r="Q43" s="15">
        <f t="shared" si="29"/>
        <v>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0</v>
      </c>
      <c r="X43" s="8">
        <f t="shared" si="4"/>
        <v>0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0</v>
      </c>
      <c r="AE43" s="8">
        <f t="shared" si="11"/>
        <v>0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0</v>
      </c>
      <c r="AL43" s="8">
        <f t="shared" si="31"/>
        <v>0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0</v>
      </c>
      <c r="AT43" s="8">
        <v>0</v>
      </c>
      <c r="AU43" s="8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0</v>
      </c>
      <c r="BD43" s="204">
        <v>0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0</v>
      </c>
      <c r="BL43" s="8">
        <f t="shared" si="21"/>
        <v>0</v>
      </c>
      <c r="BM43" s="8">
        <f t="shared" si="22"/>
        <v>0</v>
      </c>
      <c r="BN43" s="8">
        <f t="shared" si="23"/>
        <v>0</v>
      </c>
      <c r="BO43" s="8">
        <f t="shared" si="24"/>
        <v>0</v>
      </c>
      <c r="BP43" s="139">
        <f t="shared" si="25"/>
        <v>0</v>
      </c>
      <c r="BQ43" s="139">
        <f t="shared" si="26"/>
        <v>0</v>
      </c>
    </row>
    <row r="44" spans="1:69">
      <c r="A44" s="8" t="s">
        <v>86</v>
      </c>
      <c r="B44" s="15">
        <f>'[3]11'!B46</f>
        <v>320</v>
      </c>
      <c r="C44" s="16">
        <f>'[3]11'!C46</f>
        <v>0</v>
      </c>
      <c r="D44" s="16">
        <f>'[3]11'!D46</f>
        <v>0</v>
      </c>
      <c r="E44" s="16">
        <f>'[3]11'!E46</f>
        <v>0</v>
      </c>
      <c r="F44" s="16">
        <f>'[3]11'!F46</f>
        <v>1020</v>
      </c>
      <c r="G44" s="16">
        <f>'[3]11'!G46</f>
        <v>0</v>
      </c>
      <c r="H44" s="17">
        <f t="shared" si="27"/>
        <v>1340</v>
      </c>
      <c r="I44" s="15">
        <f>'[3]11'!J46</f>
        <v>0</v>
      </c>
      <c r="J44" s="16">
        <f>'[3]11'!K46</f>
        <v>0</v>
      </c>
      <c r="K44" s="16">
        <f>'[3]11'!L46</f>
        <v>0</v>
      </c>
      <c r="L44" s="16">
        <f>'[3]11'!M46</f>
        <v>0</v>
      </c>
      <c r="M44" s="16">
        <f>'[3]11'!N46</f>
        <v>0</v>
      </c>
      <c r="N44" s="16">
        <f>'[3]11'!O46</f>
        <v>0</v>
      </c>
      <c r="O44" s="17">
        <f t="shared" si="28"/>
        <v>0</v>
      </c>
      <c r="P44" s="18">
        <f>frq!C44</f>
        <v>1</v>
      </c>
      <c r="Q44" s="15">
        <f t="shared" si="29"/>
        <v>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0</v>
      </c>
      <c r="X44" s="8">
        <f t="shared" si="4"/>
        <v>0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0</v>
      </c>
      <c r="AE44" s="8">
        <f t="shared" si="11"/>
        <v>0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0</v>
      </c>
      <c r="AL44" s="8">
        <f t="shared" si="31"/>
        <v>0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0</v>
      </c>
      <c r="AT44" s="8">
        <v>0</v>
      </c>
      <c r="AU44" s="8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0</v>
      </c>
      <c r="BD44" s="204">
        <v>0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0</v>
      </c>
      <c r="BL44" s="8">
        <f t="shared" si="21"/>
        <v>0</v>
      </c>
      <c r="BM44" s="8">
        <f t="shared" si="22"/>
        <v>0</v>
      </c>
      <c r="BN44" s="8">
        <f t="shared" si="23"/>
        <v>0</v>
      </c>
      <c r="BO44" s="8">
        <f t="shared" si="24"/>
        <v>0</v>
      </c>
      <c r="BP44" s="139">
        <f t="shared" si="25"/>
        <v>0</v>
      </c>
      <c r="BQ44" s="139">
        <f t="shared" si="26"/>
        <v>0</v>
      </c>
    </row>
    <row r="45" spans="1:69">
      <c r="A45" s="8" t="s">
        <v>87</v>
      </c>
      <c r="B45" s="15">
        <f>'[3]11'!B47</f>
        <v>320</v>
      </c>
      <c r="C45" s="16">
        <f>'[3]11'!C47</f>
        <v>0</v>
      </c>
      <c r="D45" s="16">
        <f>'[3]11'!D47</f>
        <v>0</v>
      </c>
      <c r="E45" s="16">
        <f>'[3]11'!E47</f>
        <v>0</v>
      </c>
      <c r="F45" s="16">
        <f>'[3]11'!F47</f>
        <v>1020</v>
      </c>
      <c r="G45" s="16">
        <f>'[3]11'!G47</f>
        <v>0</v>
      </c>
      <c r="H45" s="17">
        <f t="shared" si="27"/>
        <v>1340</v>
      </c>
      <c r="I45" s="15">
        <f>'[3]11'!J47</f>
        <v>0</v>
      </c>
      <c r="J45" s="16">
        <f>'[3]11'!K47</f>
        <v>0</v>
      </c>
      <c r="K45" s="16">
        <f>'[3]11'!L47</f>
        <v>0</v>
      </c>
      <c r="L45" s="16">
        <f>'[3]11'!M47</f>
        <v>0</v>
      </c>
      <c r="M45" s="16">
        <f>'[3]11'!N47</f>
        <v>0</v>
      </c>
      <c r="N45" s="16">
        <f>'[3]11'!O47</f>
        <v>0</v>
      </c>
      <c r="O45" s="17">
        <f t="shared" si="28"/>
        <v>0</v>
      </c>
      <c r="P45" s="18">
        <f>frq!C45</f>
        <v>1</v>
      </c>
      <c r="Q45" s="15">
        <f t="shared" si="29"/>
        <v>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0</v>
      </c>
      <c r="X45" s="8">
        <f t="shared" si="4"/>
        <v>0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0</v>
      </c>
      <c r="AE45" s="8">
        <f t="shared" si="11"/>
        <v>0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0</v>
      </c>
      <c r="AL45" s="8">
        <f t="shared" si="31"/>
        <v>0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0</v>
      </c>
      <c r="AT45" s="8">
        <v>0</v>
      </c>
      <c r="AU45" s="8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0</v>
      </c>
      <c r="BD45" s="204">
        <v>0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0</v>
      </c>
      <c r="BL45" s="8">
        <f t="shared" si="21"/>
        <v>0</v>
      </c>
      <c r="BM45" s="8">
        <f t="shared" si="22"/>
        <v>0</v>
      </c>
      <c r="BN45" s="8">
        <f t="shared" si="23"/>
        <v>0</v>
      </c>
      <c r="BO45" s="8">
        <f t="shared" si="24"/>
        <v>0</v>
      </c>
      <c r="BP45" s="139">
        <f t="shared" si="25"/>
        <v>0</v>
      </c>
      <c r="BQ45" s="139">
        <f t="shared" si="26"/>
        <v>0</v>
      </c>
    </row>
    <row r="46" spans="1:69">
      <c r="A46" s="8" t="s">
        <v>88</v>
      </c>
      <c r="B46" s="15">
        <f>'[3]11'!B48</f>
        <v>320</v>
      </c>
      <c r="C46" s="16">
        <f>'[3]11'!C48</f>
        <v>0</v>
      </c>
      <c r="D46" s="16">
        <f>'[3]11'!D48</f>
        <v>0</v>
      </c>
      <c r="E46" s="16">
        <f>'[3]11'!E48</f>
        <v>0</v>
      </c>
      <c r="F46" s="16">
        <f>'[3]11'!F48</f>
        <v>1020</v>
      </c>
      <c r="G46" s="16">
        <f>'[3]11'!G48</f>
        <v>0</v>
      </c>
      <c r="H46" s="17">
        <f t="shared" si="27"/>
        <v>1340</v>
      </c>
      <c r="I46" s="15">
        <f>'[3]11'!J48</f>
        <v>0</v>
      </c>
      <c r="J46" s="16">
        <f>'[3]11'!K48</f>
        <v>0</v>
      </c>
      <c r="K46" s="16">
        <f>'[3]11'!L48</f>
        <v>0</v>
      </c>
      <c r="L46" s="16">
        <f>'[3]11'!M48</f>
        <v>0</v>
      </c>
      <c r="M46" s="16">
        <f>'[3]11'!N48</f>
        <v>0</v>
      </c>
      <c r="N46" s="16">
        <f>'[3]11'!O48</f>
        <v>0</v>
      </c>
      <c r="O46" s="17">
        <f t="shared" si="28"/>
        <v>0</v>
      </c>
      <c r="P46" s="18">
        <f>frq!C46</f>
        <v>1</v>
      </c>
      <c r="Q46" s="15">
        <f t="shared" si="29"/>
        <v>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0</v>
      </c>
      <c r="X46" s="8">
        <f t="shared" si="4"/>
        <v>0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0</v>
      </c>
      <c r="AE46" s="8">
        <f t="shared" si="11"/>
        <v>0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0</v>
      </c>
      <c r="AL46" s="8">
        <f t="shared" si="31"/>
        <v>0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0</v>
      </c>
      <c r="AT46" s="8">
        <v>0</v>
      </c>
      <c r="AU46" s="8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0</v>
      </c>
      <c r="BD46" s="204">
        <v>0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0</v>
      </c>
      <c r="BL46" s="8">
        <f t="shared" si="21"/>
        <v>0</v>
      </c>
      <c r="BM46" s="8">
        <f t="shared" si="22"/>
        <v>0</v>
      </c>
      <c r="BN46" s="8">
        <f t="shared" si="23"/>
        <v>0</v>
      </c>
      <c r="BO46" s="8">
        <f t="shared" si="24"/>
        <v>0</v>
      </c>
      <c r="BP46" s="139">
        <f t="shared" si="25"/>
        <v>0</v>
      </c>
      <c r="BQ46" s="139">
        <f t="shared" si="26"/>
        <v>0</v>
      </c>
    </row>
    <row r="47" spans="1:69">
      <c r="A47" s="8" t="s">
        <v>89</v>
      </c>
      <c r="B47" s="15">
        <f>'[3]11'!B49</f>
        <v>320</v>
      </c>
      <c r="C47" s="16">
        <f>'[3]11'!C49</f>
        <v>0</v>
      </c>
      <c r="D47" s="16">
        <f>'[3]11'!D49</f>
        <v>0</v>
      </c>
      <c r="E47" s="16">
        <f>'[3]11'!E49</f>
        <v>0</v>
      </c>
      <c r="F47" s="16">
        <f>'[3]11'!F49</f>
        <v>1020</v>
      </c>
      <c r="G47" s="16">
        <f>'[3]11'!G49</f>
        <v>0</v>
      </c>
      <c r="H47" s="17">
        <f t="shared" si="27"/>
        <v>1340</v>
      </c>
      <c r="I47" s="15">
        <f>'[3]11'!J49</f>
        <v>0</v>
      </c>
      <c r="J47" s="16">
        <f>'[3]11'!K49</f>
        <v>0</v>
      </c>
      <c r="K47" s="16">
        <f>'[3]11'!L49</f>
        <v>0</v>
      </c>
      <c r="L47" s="16">
        <f>'[3]11'!M49</f>
        <v>0</v>
      </c>
      <c r="M47" s="16">
        <f>'[3]11'!N49</f>
        <v>0</v>
      </c>
      <c r="N47" s="16">
        <f>'[3]11'!O49</f>
        <v>0</v>
      </c>
      <c r="O47" s="17">
        <f t="shared" si="28"/>
        <v>0</v>
      </c>
      <c r="P47" s="18">
        <f>frq!C47</f>
        <v>1</v>
      </c>
      <c r="Q47" s="15">
        <f t="shared" si="29"/>
        <v>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0</v>
      </c>
      <c r="X47" s="8">
        <f t="shared" si="4"/>
        <v>0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0</v>
      </c>
      <c r="AE47" s="8">
        <f t="shared" si="11"/>
        <v>0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0</v>
      </c>
      <c r="AL47" s="8">
        <f t="shared" si="31"/>
        <v>0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0</v>
      </c>
      <c r="AT47" s="8">
        <v>0</v>
      </c>
      <c r="AU47" s="8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0</v>
      </c>
      <c r="BD47" s="204">
        <v>0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0</v>
      </c>
      <c r="BL47" s="8">
        <f t="shared" si="21"/>
        <v>0</v>
      </c>
      <c r="BM47" s="8">
        <f t="shared" si="22"/>
        <v>0</v>
      </c>
      <c r="BN47" s="8">
        <f t="shared" si="23"/>
        <v>0</v>
      </c>
      <c r="BO47" s="8">
        <f t="shared" si="24"/>
        <v>0</v>
      </c>
      <c r="BP47" s="139">
        <f t="shared" si="25"/>
        <v>0</v>
      </c>
      <c r="BQ47" s="139">
        <f t="shared" si="26"/>
        <v>0</v>
      </c>
    </row>
    <row r="48" spans="1:69">
      <c r="A48" s="8" t="s">
        <v>90</v>
      </c>
      <c r="B48" s="15">
        <f>'[3]11'!B50</f>
        <v>320</v>
      </c>
      <c r="C48" s="16">
        <f>'[3]11'!C50</f>
        <v>0</v>
      </c>
      <c r="D48" s="16">
        <f>'[3]11'!D50</f>
        <v>0</v>
      </c>
      <c r="E48" s="16">
        <f>'[3]11'!E50</f>
        <v>0</v>
      </c>
      <c r="F48" s="16">
        <f>'[3]11'!F50</f>
        <v>1020</v>
      </c>
      <c r="G48" s="16">
        <f>'[3]11'!G50</f>
        <v>0</v>
      </c>
      <c r="H48" s="17">
        <f t="shared" si="27"/>
        <v>1340</v>
      </c>
      <c r="I48" s="15">
        <f>'[3]11'!J50</f>
        <v>0</v>
      </c>
      <c r="J48" s="16">
        <f>'[3]11'!K50</f>
        <v>0</v>
      </c>
      <c r="K48" s="16">
        <f>'[3]11'!L50</f>
        <v>0</v>
      </c>
      <c r="L48" s="16">
        <f>'[3]11'!M50</f>
        <v>0</v>
      </c>
      <c r="M48" s="16">
        <f>'[3]11'!N50</f>
        <v>0</v>
      </c>
      <c r="N48" s="16">
        <f>'[3]11'!O50</f>
        <v>0</v>
      </c>
      <c r="O48" s="17">
        <f t="shared" si="28"/>
        <v>0</v>
      </c>
      <c r="P48" s="18">
        <f>frq!C48</f>
        <v>1</v>
      </c>
      <c r="Q48" s="15">
        <f t="shared" si="29"/>
        <v>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0</v>
      </c>
      <c r="X48" s="8">
        <f t="shared" si="4"/>
        <v>0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0</v>
      </c>
      <c r="AE48" s="8">
        <f t="shared" si="11"/>
        <v>0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0</v>
      </c>
      <c r="AL48" s="8">
        <f t="shared" si="31"/>
        <v>0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0</v>
      </c>
      <c r="AT48" s="8">
        <v>0</v>
      </c>
      <c r="AU48" s="8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0</v>
      </c>
      <c r="BD48" s="204">
        <v>0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0</v>
      </c>
      <c r="BL48" s="8">
        <f t="shared" si="21"/>
        <v>0</v>
      </c>
      <c r="BM48" s="8">
        <f t="shared" si="22"/>
        <v>0</v>
      </c>
      <c r="BN48" s="8">
        <f t="shared" si="23"/>
        <v>0</v>
      </c>
      <c r="BO48" s="8">
        <f t="shared" si="24"/>
        <v>0</v>
      </c>
      <c r="BP48" s="139">
        <f t="shared" si="25"/>
        <v>0</v>
      </c>
      <c r="BQ48" s="139">
        <f t="shared" si="26"/>
        <v>0</v>
      </c>
    </row>
    <row r="49" spans="1:69">
      <c r="A49" s="8" t="s">
        <v>91</v>
      </c>
      <c r="B49" s="15">
        <f>'[3]11'!B51</f>
        <v>320</v>
      </c>
      <c r="C49" s="16">
        <f>'[3]11'!C51</f>
        <v>0</v>
      </c>
      <c r="D49" s="16">
        <f>'[3]11'!D51</f>
        <v>0</v>
      </c>
      <c r="E49" s="16">
        <f>'[3]11'!E51</f>
        <v>0</v>
      </c>
      <c r="F49" s="16">
        <f>'[3]11'!F51</f>
        <v>1020</v>
      </c>
      <c r="G49" s="16">
        <f>'[3]11'!G51</f>
        <v>0</v>
      </c>
      <c r="H49" s="17">
        <f t="shared" si="27"/>
        <v>1340</v>
      </c>
      <c r="I49" s="15">
        <f>'[3]11'!J51</f>
        <v>0</v>
      </c>
      <c r="J49" s="16">
        <f>'[3]11'!K51</f>
        <v>0</v>
      </c>
      <c r="K49" s="16">
        <f>'[3]11'!L51</f>
        <v>0</v>
      </c>
      <c r="L49" s="16">
        <f>'[3]11'!M51</f>
        <v>0</v>
      </c>
      <c r="M49" s="16">
        <f>'[3]11'!N51</f>
        <v>0</v>
      </c>
      <c r="N49" s="16">
        <f>'[3]11'!O51</f>
        <v>0</v>
      </c>
      <c r="O49" s="17">
        <f t="shared" si="28"/>
        <v>0</v>
      </c>
      <c r="P49" s="18">
        <f>frq!C49</f>
        <v>1</v>
      </c>
      <c r="Q49" s="15">
        <f t="shared" si="29"/>
        <v>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0</v>
      </c>
      <c r="X49" s="8">
        <f t="shared" si="4"/>
        <v>0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0</v>
      </c>
      <c r="AE49" s="8">
        <f t="shared" si="11"/>
        <v>0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0</v>
      </c>
      <c r="AL49" s="8">
        <f t="shared" si="31"/>
        <v>0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0</v>
      </c>
      <c r="AT49" s="8">
        <v>0</v>
      </c>
      <c r="AU49" s="8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0</v>
      </c>
      <c r="BD49" s="204">
        <v>0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0</v>
      </c>
      <c r="BL49" s="8">
        <f t="shared" si="21"/>
        <v>0</v>
      </c>
      <c r="BM49" s="8">
        <f t="shared" si="22"/>
        <v>0</v>
      </c>
      <c r="BN49" s="8">
        <f t="shared" si="23"/>
        <v>0</v>
      </c>
      <c r="BO49" s="8">
        <f t="shared" si="24"/>
        <v>0</v>
      </c>
      <c r="BP49" s="139">
        <f t="shared" si="25"/>
        <v>0</v>
      </c>
      <c r="BQ49" s="139">
        <f t="shared" si="26"/>
        <v>0</v>
      </c>
    </row>
    <row r="50" spans="1:69">
      <c r="A50" s="8" t="s">
        <v>92</v>
      </c>
      <c r="B50" s="15">
        <f>'[3]11'!B52</f>
        <v>320</v>
      </c>
      <c r="C50" s="16">
        <f>'[3]11'!C52</f>
        <v>0</v>
      </c>
      <c r="D50" s="16">
        <f>'[3]11'!D52</f>
        <v>0</v>
      </c>
      <c r="E50" s="16">
        <f>'[3]11'!E52</f>
        <v>0</v>
      </c>
      <c r="F50" s="16">
        <f>'[3]11'!F52</f>
        <v>1020</v>
      </c>
      <c r="G50" s="16">
        <f>'[3]11'!G52</f>
        <v>0</v>
      </c>
      <c r="H50" s="17">
        <f t="shared" si="27"/>
        <v>1340</v>
      </c>
      <c r="I50" s="15">
        <f>'[3]11'!J52</f>
        <v>0</v>
      </c>
      <c r="J50" s="16">
        <f>'[3]11'!K52</f>
        <v>0</v>
      </c>
      <c r="K50" s="16">
        <f>'[3]11'!L52</f>
        <v>0</v>
      </c>
      <c r="L50" s="16">
        <f>'[3]11'!M52</f>
        <v>0</v>
      </c>
      <c r="M50" s="16">
        <f>'[3]11'!N52</f>
        <v>0</v>
      </c>
      <c r="N50" s="16">
        <f>'[3]11'!O52</f>
        <v>0</v>
      </c>
      <c r="O50" s="17">
        <f t="shared" si="28"/>
        <v>0</v>
      </c>
      <c r="P50" s="18">
        <f>frq!C50</f>
        <v>1</v>
      </c>
      <c r="Q50" s="15">
        <f t="shared" si="29"/>
        <v>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0</v>
      </c>
      <c r="X50" s="8">
        <f t="shared" si="4"/>
        <v>0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0</v>
      </c>
      <c r="AE50" s="8">
        <f t="shared" si="11"/>
        <v>0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0</v>
      </c>
      <c r="AL50" s="8">
        <f t="shared" si="31"/>
        <v>0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0</v>
      </c>
      <c r="AT50" s="8">
        <v>0</v>
      </c>
      <c r="AU50" s="8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0</v>
      </c>
      <c r="BD50" s="204">
        <v>0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0</v>
      </c>
      <c r="BL50" s="8">
        <f t="shared" si="21"/>
        <v>0</v>
      </c>
      <c r="BM50" s="8">
        <f t="shared" si="22"/>
        <v>0</v>
      </c>
      <c r="BN50" s="8">
        <f t="shared" si="23"/>
        <v>0</v>
      </c>
      <c r="BO50" s="8">
        <f t="shared" si="24"/>
        <v>0</v>
      </c>
      <c r="BP50" s="139">
        <f t="shared" si="25"/>
        <v>0</v>
      </c>
      <c r="BQ50" s="139">
        <f t="shared" si="26"/>
        <v>0</v>
      </c>
    </row>
    <row r="51" spans="1:69">
      <c r="A51" s="8" t="s">
        <v>93</v>
      </c>
      <c r="B51" s="15">
        <f>'[3]11'!B53</f>
        <v>320</v>
      </c>
      <c r="C51" s="16">
        <f>'[3]11'!C53</f>
        <v>0</v>
      </c>
      <c r="D51" s="16">
        <f>'[3]11'!D53</f>
        <v>0</v>
      </c>
      <c r="E51" s="16">
        <f>'[3]11'!E53</f>
        <v>0</v>
      </c>
      <c r="F51" s="16">
        <f>'[3]11'!F53</f>
        <v>1000</v>
      </c>
      <c r="G51" s="16">
        <f>'[3]11'!G53</f>
        <v>0</v>
      </c>
      <c r="H51" s="17">
        <f t="shared" si="27"/>
        <v>1320</v>
      </c>
      <c r="I51" s="15">
        <f>'[3]11'!J53</f>
        <v>0</v>
      </c>
      <c r="J51" s="16">
        <f>'[3]11'!K53</f>
        <v>0</v>
      </c>
      <c r="K51" s="16">
        <f>'[3]11'!L53</f>
        <v>0</v>
      </c>
      <c r="L51" s="16">
        <f>'[3]11'!M53</f>
        <v>0</v>
      </c>
      <c r="M51" s="16">
        <f>'[3]11'!N53</f>
        <v>0</v>
      </c>
      <c r="N51" s="16">
        <f>'[3]11'!O53</f>
        <v>0</v>
      </c>
      <c r="O51" s="17">
        <f t="shared" si="28"/>
        <v>0</v>
      </c>
      <c r="P51" s="18">
        <f>frq!C51</f>
        <v>1</v>
      </c>
      <c r="Q51" s="15">
        <f t="shared" si="29"/>
        <v>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0</v>
      </c>
      <c r="X51" s="8">
        <f t="shared" si="4"/>
        <v>0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0</v>
      </c>
      <c r="AE51" s="8">
        <f t="shared" si="11"/>
        <v>0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0</v>
      </c>
      <c r="AL51" s="8">
        <f t="shared" si="31"/>
        <v>0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0</v>
      </c>
      <c r="AT51" s="8">
        <v>0</v>
      </c>
      <c r="AU51" s="8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0</v>
      </c>
      <c r="BD51" s="204">
        <v>0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0</v>
      </c>
      <c r="BL51" s="8">
        <f t="shared" si="21"/>
        <v>0</v>
      </c>
      <c r="BM51" s="8">
        <f t="shared" si="22"/>
        <v>0</v>
      </c>
      <c r="BN51" s="8">
        <f t="shared" si="23"/>
        <v>0</v>
      </c>
      <c r="BO51" s="8">
        <f t="shared" si="24"/>
        <v>0</v>
      </c>
      <c r="BP51" s="139">
        <f t="shared" si="25"/>
        <v>0</v>
      </c>
      <c r="BQ51" s="139">
        <f t="shared" si="26"/>
        <v>0</v>
      </c>
    </row>
    <row r="52" spans="1:69">
      <c r="A52" s="8" t="s">
        <v>94</v>
      </c>
      <c r="B52" s="15">
        <f>'[3]11'!B54</f>
        <v>320</v>
      </c>
      <c r="C52" s="16">
        <f>'[3]11'!C54</f>
        <v>0</v>
      </c>
      <c r="D52" s="16">
        <f>'[3]11'!D54</f>
        <v>0</v>
      </c>
      <c r="E52" s="16">
        <f>'[3]11'!E54</f>
        <v>0</v>
      </c>
      <c r="F52" s="16">
        <f>'[3]11'!F54</f>
        <v>1000</v>
      </c>
      <c r="G52" s="16">
        <f>'[3]11'!G54</f>
        <v>0</v>
      </c>
      <c r="H52" s="17">
        <f t="shared" si="27"/>
        <v>1320</v>
      </c>
      <c r="I52" s="15">
        <f>'[3]11'!J54</f>
        <v>0</v>
      </c>
      <c r="J52" s="16">
        <f>'[3]11'!K54</f>
        <v>0</v>
      </c>
      <c r="K52" s="16">
        <f>'[3]11'!L54</f>
        <v>0</v>
      </c>
      <c r="L52" s="16">
        <f>'[3]11'!M54</f>
        <v>0</v>
      </c>
      <c r="M52" s="16">
        <f>'[3]11'!N54</f>
        <v>0</v>
      </c>
      <c r="N52" s="16">
        <f>'[3]11'!O54</f>
        <v>0</v>
      </c>
      <c r="O52" s="17">
        <f t="shared" si="28"/>
        <v>0</v>
      </c>
      <c r="P52" s="18">
        <f>frq!C52</f>
        <v>1</v>
      </c>
      <c r="Q52" s="15">
        <f t="shared" si="29"/>
        <v>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0</v>
      </c>
      <c r="X52" s="8">
        <f t="shared" si="4"/>
        <v>0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0</v>
      </c>
      <c r="AE52" s="8">
        <f t="shared" si="11"/>
        <v>0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0</v>
      </c>
      <c r="AL52" s="8">
        <f t="shared" si="31"/>
        <v>0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0</v>
      </c>
      <c r="AT52" s="8">
        <v>0</v>
      </c>
      <c r="AU52" s="8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0</v>
      </c>
      <c r="BD52" s="204">
        <v>0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0</v>
      </c>
      <c r="BL52" s="8">
        <f t="shared" si="21"/>
        <v>0</v>
      </c>
      <c r="BM52" s="8">
        <f t="shared" si="22"/>
        <v>0</v>
      </c>
      <c r="BN52" s="8">
        <f t="shared" si="23"/>
        <v>0</v>
      </c>
      <c r="BO52" s="8">
        <f t="shared" si="24"/>
        <v>0</v>
      </c>
      <c r="BP52" s="139">
        <f t="shared" si="25"/>
        <v>0</v>
      </c>
      <c r="BQ52" s="139">
        <f t="shared" si="26"/>
        <v>0</v>
      </c>
    </row>
    <row r="53" spans="1:69">
      <c r="A53" s="8" t="s">
        <v>95</v>
      </c>
      <c r="B53" s="15">
        <f>'[3]11'!B55</f>
        <v>320</v>
      </c>
      <c r="C53" s="16">
        <f>'[3]11'!C55</f>
        <v>0</v>
      </c>
      <c r="D53" s="16">
        <f>'[3]11'!D55</f>
        <v>0</v>
      </c>
      <c r="E53" s="16">
        <f>'[3]11'!E55</f>
        <v>0</v>
      </c>
      <c r="F53" s="16">
        <f>'[3]11'!F55</f>
        <v>1000</v>
      </c>
      <c r="G53" s="16">
        <f>'[3]11'!G55</f>
        <v>0</v>
      </c>
      <c r="H53" s="17">
        <f t="shared" si="27"/>
        <v>1320</v>
      </c>
      <c r="I53" s="15">
        <f>'[3]11'!J55</f>
        <v>0</v>
      </c>
      <c r="J53" s="16">
        <f>'[3]11'!K55</f>
        <v>0</v>
      </c>
      <c r="K53" s="16">
        <f>'[3]11'!L55</f>
        <v>0</v>
      </c>
      <c r="L53" s="16">
        <f>'[3]11'!M55</f>
        <v>0</v>
      </c>
      <c r="M53" s="16">
        <f>'[3]11'!N55</f>
        <v>0</v>
      </c>
      <c r="N53" s="16">
        <f>'[3]11'!O55</f>
        <v>0</v>
      </c>
      <c r="O53" s="17">
        <f t="shared" si="28"/>
        <v>0</v>
      </c>
      <c r="P53" s="18">
        <f>frq!C53</f>
        <v>1</v>
      </c>
      <c r="Q53" s="15">
        <f t="shared" si="29"/>
        <v>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0</v>
      </c>
      <c r="X53" s="8">
        <f t="shared" si="4"/>
        <v>0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0</v>
      </c>
      <c r="AE53" s="8">
        <f t="shared" si="11"/>
        <v>0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0</v>
      </c>
      <c r="AL53" s="8">
        <f t="shared" si="31"/>
        <v>0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0</v>
      </c>
      <c r="AT53" s="8">
        <v>0</v>
      </c>
      <c r="AU53" s="8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0</v>
      </c>
      <c r="BD53" s="204">
        <v>0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0</v>
      </c>
      <c r="BL53" s="8">
        <f t="shared" si="21"/>
        <v>0</v>
      </c>
      <c r="BM53" s="8">
        <f t="shared" si="22"/>
        <v>0</v>
      </c>
      <c r="BN53" s="8">
        <f t="shared" si="23"/>
        <v>0</v>
      </c>
      <c r="BO53" s="8">
        <f t="shared" si="24"/>
        <v>0</v>
      </c>
      <c r="BP53" s="139">
        <f t="shared" si="25"/>
        <v>0</v>
      </c>
      <c r="BQ53" s="139">
        <f t="shared" si="26"/>
        <v>0</v>
      </c>
    </row>
    <row r="54" spans="1:69">
      <c r="A54" s="8" t="s">
        <v>96</v>
      </c>
      <c r="B54" s="15">
        <f>'[3]11'!B56</f>
        <v>320</v>
      </c>
      <c r="C54" s="16">
        <f>'[3]11'!C56</f>
        <v>0</v>
      </c>
      <c r="D54" s="16">
        <f>'[3]11'!D56</f>
        <v>0</v>
      </c>
      <c r="E54" s="16">
        <f>'[3]11'!E56</f>
        <v>0</v>
      </c>
      <c r="F54" s="16">
        <f>'[3]11'!F56</f>
        <v>1000</v>
      </c>
      <c r="G54" s="16">
        <f>'[3]11'!G56</f>
        <v>0</v>
      </c>
      <c r="H54" s="17">
        <f t="shared" si="27"/>
        <v>1320</v>
      </c>
      <c r="I54" s="15">
        <f>'[3]11'!J56</f>
        <v>0</v>
      </c>
      <c r="J54" s="16">
        <f>'[3]11'!K56</f>
        <v>0</v>
      </c>
      <c r="K54" s="16">
        <f>'[3]11'!L56</f>
        <v>0</v>
      </c>
      <c r="L54" s="16">
        <f>'[3]11'!M56</f>
        <v>0</v>
      </c>
      <c r="M54" s="16">
        <f>'[3]11'!N56</f>
        <v>0</v>
      </c>
      <c r="N54" s="16">
        <f>'[3]11'!O56</f>
        <v>0</v>
      </c>
      <c r="O54" s="17">
        <f t="shared" si="28"/>
        <v>0</v>
      </c>
      <c r="P54" s="18">
        <f>frq!C54</f>
        <v>1</v>
      </c>
      <c r="Q54" s="15">
        <f t="shared" si="29"/>
        <v>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0</v>
      </c>
      <c r="X54" s="8">
        <f t="shared" si="4"/>
        <v>0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0</v>
      </c>
      <c r="AE54" s="8">
        <f t="shared" si="11"/>
        <v>0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0</v>
      </c>
      <c r="AL54" s="8">
        <f t="shared" si="31"/>
        <v>0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0</v>
      </c>
      <c r="AT54" s="8">
        <v>0</v>
      </c>
      <c r="AU54" s="8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0</v>
      </c>
      <c r="BD54" s="204">
        <v>0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0</v>
      </c>
      <c r="BL54" s="8">
        <f t="shared" si="21"/>
        <v>0</v>
      </c>
      <c r="BM54" s="8">
        <f t="shared" si="22"/>
        <v>0</v>
      </c>
      <c r="BN54" s="8">
        <f t="shared" si="23"/>
        <v>0</v>
      </c>
      <c r="BO54" s="8">
        <f t="shared" si="24"/>
        <v>0</v>
      </c>
      <c r="BP54" s="139">
        <f t="shared" si="25"/>
        <v>0</v>
      </c>
      <c r="BQ54" s="139">
        <f t="shared" si="26"/>
        <v>0</v>
      </c>
    </row>
    <row r="55" spans="1:69">
      <c r="A55" s="8" t="s">
        <v>97</v>
      </c>
      <c r="B55" s="15">
        <f>'[3]11'!B57</f>
        <v>320</v>
      </c>
      <c r="C55" s="16">
        <f>'[3]11'!C57</f>
        <v>0</v>
      </c>
      <c r="D55" s="16">
        <f>'[3]11'!D57</f>
        <v>0</v>
      </c>
      <c r="E55" s="16">
        <f>'[3]11'!E57</f>
        <v>0</v>
      </c>
      <c r="F55" s="16">
        <f>'[3]11'!F57</f>
        <v>1000</v>
      </c>
      <c r="G55" s="16">
        <f>'[3]11'!G57</f>
        <v>0</v>
      </c>
      <c r="H55" s="17">
        <f t="shared" si="27"/>
        <v>1320</v>
      </c>
      <c r="I55" s="15">
        <f>'[3]11'!J57</f>
        <v>0</v>
      </c>
      <c r="J55" s="16">
        <f>'[3]11'!K57</f>
        <v>0</v>
      </c>
      <c r="K55" s="16">
        <f>'[3]11'!L57</f>
        <v>0</v>
      </c>
      <c r="L55" s="16">
        <f>'[3]11'!M57</f>
        <v>0</v>
      </c>
      <c r="M55" s="16">
        <f>'[3]11'!N57</f>
        <v>0</v>
      </c>
      <c r="N55" s="16">
        <f>'[3]11'!O57</f>
        <v>0</v>
      </c>
      <c r="O55" s="17">
        <f t="shared" si="28"/>
        <v>0</v>
      </c>
      <c r="P55" s="18">
        <f>frq!C55</f>
        <v>1</v>
      </c>
      <c r="Q55" s="15">
        <f t="shared" si="29"/>
        <v>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0</v>
      </c>
      <c r="X55" s="8">
        <f t="shared" si="4"/>
        <v>0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0</v>
      </c>
      <c r="AE55" s="8">
        <f t="shared" si="11"/>
        <v>0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0</v>
      </c>
      <c r="AL55" s="8">
        <f t="shared" si="31"/>
        <v>0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0</v>
      </c>
      <c r="AT55" s="8">
        <v>0</v>
      </c>
      <c r="AU55" s="8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0</v>
      </c>
      <c r="BD55" s="204">
        <v>0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0</v>
      </c>
      <c r="BL55" s="8">
        <f t="shared" si="21"/>
        <v>0</v>
      </c>
      <c r="BM55" s="8">
        <f t="shared" si="22"/>
        <v>0</v>
      </c>
      <c r="BN55" s="8">
        <f t="shared" si="23"/>
        <v>0</v>
      </c>
      <c r="BO55" s="8">
        <f t="shared" si="24"/>
        <v>0</v>
      </c>
      <c r="BP55" s="139">
        <f t="shared" si="25"/>
        <v>0</v>
      </c>
      <c r="BQ55" s="139">
        <f t="shared" si="26"/>
        <v>0</v>
      </c>
    </row>
    <row r="56" spans="1:69">
      <c r="A56" s="8" t="s">
        <v>98</v>
      </c>
      <c r="B56" s="15">
        <f>'[3]11'!B58</f>
        <v>320</v>
      </c>
      <c r="C56" s="16">
        <f>'[3]11'!C58</f>
        <v>0</v>
      </c>
      <c r="D56" s="16">
        <f>'[3]11'!D58</f>
        <v>0</v>
      </c>
      <c r="E56" s="16">
        <f>'[3]11'!E58</f>
        <v>0</v>
      </c>
      <c r="F56" s="16">
        <f>'[3]11'!F58</f>
        <v>1000</v>
      </c>
      <c r="G56" s="16">
        <f>'[3]11'!G58</f>
        <v>0</v>
      </c>
      <c r="H56" s="17">
        <f t="shared" si="27"/>
        <v>1320</v>
      </c>
      <c r="I56" s="15">
        <f>'[3]11'!J58</f>
        <v>0</v>
      </c>
      <c r="J56" s="16">
        <f>'[3]11'!K58</f>
        <v>0</v>
      </c>
      <c r="K56" s="16">
        <f>'[3]11'!L58</f>
        <v>0</v>
      </c>
      <c r="L56" s="16">
        <f>'[3]11'!M58</f>
        <v>0</v>
      </c>
      <c r="M56" s="16">
        <f>'[3]11'!N58</f>
        <v>0</v>
      </c>
      <c r="N56" s="16">
        <f>'[3]11'!O58</f>
        <v>0</v>
      </c>
      <c r="O56" s="17">
        <f t="shared" si="28"/>
        <v>0</v>
      </c>
      <c r="P56" s="18">
        <f>frq!C56</f>
        <v>1</v>
      </c>
      <c r="Q56" s="15">
        <f t="shared" si="29"/>
        <v>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0</v>
      </c>
      <c r="X56" s="8">
        <f t="shared" si="4"/>
        <v>0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0</v>
      </c>
      <c r="AE56" s="8">
        <f t="shared" si="11"/>
        <v>0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0</v>
      </c>
      <c r="AL56" s="8">
        <f t="shared" si="31"/>
        <v>0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0</v>
      </c>
      <c r="AT56" s="8">
        <v>0</v>
      </c>
      <c r="AU56" s="8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0</v>
      </c>
      <c r="BD56" s="204">
        <v>0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0</v>
      </c>
      <c r="BL56" s="8">
        <f t="shared" si="21"/>
        <v>0</v>
      </c>
      <c r="BM56" s="8">
        <f t="shared" si="22"/>
        <v>0</v>
      </c>
      <c r="BN56" s="8">
        <f t="shared" si="23"/>
        <v>0</v>
      </c>
      <c r="BO56" s="8">
        <f t="shared" si="24"/>
        <v>0</v>
      </c>
      <c r="BP56" s="139">
        <f t="shared" si="25"/>
        <v>0</v>
      </c>
      <c r="BQ56" s="139">
        <f t="shared" si="26"/>
        <v>0</v>
      </c>
    </row>
    <row r="57" spans="1:69">
      <c r="A57" s="8" t="s">
        <v>99</v>
      </c>
      <c r="B57" s="15">
        <f>'[3]11'!B59</f>
        <v>320</v>
      </c>
      <c r="C57" s="16">
        <f>'[3]11'!C59</f>
        <v>0</v>
      </c>
      <c r="D57" s="16">
        <f>'[3]11'!D59</f>
        <v>0</v>
      </c>
      <c r="E57" s="16">
        <f>'[3]11'!E59</f>
        <v>0</v>
      </c>
      <c r="F57" s="16">
        <f>'[3]11'!F59</f>
        <v>1000</v>
      </c>
      <c r="G57" s="16">
        <f>'[3]11'!G59</f>
        <v>0</v>
      </c>
      <c r="H57" s="17">
        <f t="shared" si="27"/>
        <v>1320</v>
      </c>
      <c r="I57" s="15">
        <f>'[3]11'!J59</f>
        <v>0</v>
      </c>
      <c r="J57" s="16">
        <f>'[3]11'!K59</f>
        <v>0</v>
      </c>
      <c r="K57" s="16">
        <f>'[3]11'!L59</f>
        <v>0</v>
      </c>
      <c r="L57" s="16">
        <f>'[3]11'!M59</f>
        <v>0</v>
      </c>
      <c r="M57" s="16">
        <f>'[3]11'!N59</f>
        <v>0</v>
      </c>
      <c r="N57" s="16">
        <f>'[3]11'!O59</f>
        <v>0</v>
      </c>
      <c r="O57" s="17">
        <f t="shared" si="28"/>
        <v>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0</v>
      </c>
      <c r="X57" s="8">
        <f t="shared" si="4"/>
        <v>0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0</v>
      </c>
      <c r="AE57" s="8">
        <f t="shared" si="11"/>
        <v>0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0</v>
      </c>
      <c r="AL57" s="8">
        <f t="shared" si="31"/>
        <v>0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0</v>
      </c>
      <c r="AT57" s="8">
        <v>0</v>
      </c>
      <c r="AU57" s="8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0</v>
      </c>
      <c r="BD57" s="204">
        <v>0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0</v>
      </c>
      <c r="BL57" s="8">
        <f t="shared" si="21"/>
        <v>0</v>
      </c>
      <c r="BM57" s="8">
        <f t="shared" si="22"/>
        <v>0</v>
      </c>
      <c r="BN57" s="8">
        <f t="shared" si="23"/>
        <v>0</v>
      </c>
      <c r="BO57" s="8">
        <f t="shared" si="24"/>
        <v>0</v>
      </c>
      <c r="BP57" s="139">
        <f t="shared" si="25"/>
        <v>0</v>
      </c>
      <c r="BQ57" s="139">
        <f t="shared" si="26"/>
        <v>0</v>
      </c>
    </row>
    <row r="58" spans="1:69">
      <c r="A58" s="8" t="s">
        <v>100</v>
      </c>
      <c r="B58" s="15">
        <f>'[3]11'!B60</f>
        <v>320</v>
      </c>
      <c r="C58" s="16">
        <f>'[3]11'!C60</f>
        <v>0</v>
      </c>
      <c r="D58" s="16">
        <f>'[3]11'!D60</f>
        <v>0</v>
      </c>
      <c r="E58" s="16">
        <f>'[3]11'!E60</f>
        <v>0</v>
      </c>
      <c r="F58" s="16">
        <f>'[3]11'!F60</f>
        <v>1000</v>
      </c>
      <c r="G58" s="16">
        <f>'[3]11'!G60</f>
        <v>0</v>
      </c>
      <c r="H58" s="17">
        <f t="shared" si="27"/>
        <v>1320</v>
      </c>
      <c r="I58" s="15">
        <f>'[3]11'!J60</f>
        <v>0</v>
      </c>
      <c r="J58" s="16">
        <f>'[3]11'!K60</f>
        <v>0</v>
      </c>
      <c r="K58" s="16">
        <f>'[3]11'!L60</f>
        <v>0</v>
      </c>
      <c r="L58" s="16">
        <f>'[3]11'!M60</f>
        <v>0</v>
      </c>
      <c r="M58" s="16">
        <f>'[3]11'!N60</f>
        <v>0</v>
      </c>
      <c r="N58" s="16">
        <f>'[3]11'!O60</f>
        <v>0</v>
      </c>
      <c r="O58" s="17">
        <f t="shared" si="28"/>
        <v>0</v>
      </c>
      <c r="P58" s="18">
        <f>frq!C58</f>
        <v>1</v>
      </c>
      <c r="Q58" s="15">
        <f t="shared" si="33"/>
        <v>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0</v>
      </c>
      <c r="X58" s="8">
        <f t="shared" si="4"/>
        <v>0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0</v>
      </c>
      <c r="AE58" s="8">
        <f t="shared" si="11"/>
        <v>0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0</v>
      </c>
      <c r="AL58" s="8">
        <f t="shared" si="31"/>
        <v>0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0</v>
      </c>
      <c r="AT58" s="8">
        <v>0</v>
      </c>
      <c r="AU58" s="8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0</v>
      </c>
      <c r="BD58" s="204">
        <v>0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0</v>
      </c>
      <c r="BL58" s="8">
        <f t="shared" si="21"/>
        <v>0</v>
      </c>
      <c r="BM58" s="8">
        <f t="shared" si="22"/>
        <v>0</v>
      </c>
      <c r="BN58" s="8">
        <f t="shared" si="23"/>
        <v>0</v>
      </c>
      <c r="BO58" s="8">
        <f t="shared" si="24"/>
        <v>0</v>
      </c>
      <c r="BP58" s="139">
        <f t="shared" si="25"/>
        <v>0</v>
      </c>
      <c r="BQ58" s="139">
        <f t="shared" si="26"/>
        <v>0</v>
      </c>
    </row>
    <row r="59" spans="1:69">
      <c r="A59" s="8" t="s">
        <v>101</v>
      </c>
      <c r="B59" s="15">
        <f>'[3]11'!B61</f>
        <v>320</v>
      </c>
      <c r="C59" s="16">
        <f>'[3]11'!C61</f>
        <v>0</v>
      </c>
      <c r="D59" s="16">
        <f>'[3]11'!D61</f>
        <v>0</v>
      </c>
      <c r="E59" s="16">
        <f>'[3]11'!E61</f>
        <v>0</v>
      </c>
      <c r="F59" s="16">
        <f>'[3]11'!F61</f>
        <v>1000</v>
      </c>
      <c r="G59" s="16">
        <f>'[3]11'!G61</f>
        <v>0</v>
      </c>
      <c r="H59" s="17">
        <f t="shared" si="27"/>
        <v>1320</v>
      </c>
      <c r="I59" s="15">
        <f>'[3]11'!J61</f>
        <v>0</v>
      </c>
      <c r="J59" s="16">
        <f>'[3]11'!K61</f>
        <v>0</v>
      </c>
      <c r="K59" s="16">
        <f>'[3]11'!L61</f>
        <v>0</v>
      </c>
      <c r="L59" s="16">
        <f>'[3]11'!M61</f>
        <v>0</v>
      </c>
      <c r="M59" s="16">
        <f>'[3]11'!N61</f>
        <v>0</v>
      </c>
      <c r="N59" s="16">
        <f>'[3]11'!O61</f>
        <v>0</v>
      </c>
      <c r="O59" s="17">
        <f t="shared" si="28"/>
        <v>0</v>
      </c>
      <c r="P59" s="18">
        <f>frq!C59</f>
        <v>1</v>
      </c>
      <c r="Q59" s="15">
        <f t="shared" si="33"/>
        <v>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0</v>
      </c>
      <c r="X59" s="8">
        <f t="shared" si="4"/>
        <v>0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0</v>
      </c>
      <c r="AE59" s="8">
        <f t="shared" si="11"/>
        <v>0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0</v>
      </c>
      <c r="AL59" s="8">
        <f t="shared" si="31"/>
        <v>0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0</v>
      </c>
      <c r="AT59" s="8">
        <v>0</v>
      </c>
      <c r="AU59" s="8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0</v>
      </c>
      <c r="BD59" s="204">
        <v>0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0</v>
      </c>
      <c r="BL59" s="8">
        <f t="shared" si="21"/>
        <v>0</v>
      </c>
      <c r="BM59" s="8">
        <f t="shared" si="22"/>
        <v>0</v>
      </c>
      <c r="BN59" s="8">
        <f t="shared" si="23"/>
        <v>0</v>
      </c>
      <c r="BO59" s="8">
        <f t="shared" si="24"/>
        <v>0</v>
      </c>
      <c r="BP59" s="139">
        <f t="shared" si="25"/>
        <v>0</v>
      </c>
      <c r="BQ59" s="139">
        <f t="shared" si="26"/>
        <v>0</v>
      </c>
    </row>
    <row r="60" spans="1:69">
      <c r="A60" s="8" t="s">
        <v>102</v>
      </c>
      <c r="B60" s="15">
        <f>'[3]11'!B62</f>
        <v>320</v>
      </c>
      <c r="C60" s="16">
        <f>'[3]11'!C62</f>
        <v>0</v>
      </c>
      <c r="D60" s="16">
        <f>'[3]11'!D62</f>
        <v>0</v>
      </c>
      <c r="E60" s="16">
        <f>'[3]11'!E62</f>
        <v>0</v>
      </c>
      <c r="F60" s="16">
        <f>'[3]11'!F62</f>
        <v>1000</v>
      </c>
      <c r="G60" s="16">
        <f>'[3]11'!G62</f>
        <v>0</v>
      </c>
      <c r="H60" s="17">
        <f t="shared" si="27"/>
        <v>1320</v>
      </c>
      <c r="I60" s="15">
        <f>'[3]11'!J62</f>
        <v>0</v>
      </c>
      <c r="J60" s="16">
        <f>'[3]11'!K62</f>
        <v>0</v>
      </c>
      <c r="K60" s="16">
        <f>'[3]11'!L62</f>
        <v>0</v>
      </c>
      <c r="L60" s="16">
        <f>'[3]11'!M62</f>
        <v>0</v>
      </c>
      <c r="M60" s="16">
        <f>'[3]11'!N62</f>
        <v>0</v>
      </c>
      <c r="N60" s="16">
        <f>'[3]11'!O62</f>
        <v>0</v>
      </c>
      <c r="O60" s="17">
        <f t="shared" si="28"/>
        <v>0</v>
      </c>
      <c r="P60" s="18">
        <f>frq!C60</f>
        <v>1</v>
      </c>
      <c r="Q60" s="15">
        <f t="shared" si="33"/>
        <v>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0</v>
      </c>
      <c r="X60" s="8">
        <f t="shared" si="4"/>
        <v>0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0</v>
      </c>
      <c r="AE60" s="8">
        <f t="shared" si="11"/>
        <v>0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0</v>
      </c>
      <c r="AL60" s="8">
        <f t="shared" si="31"/>
        <v>0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0</v>
      </c>
      <c r="AT60" s="8">
        <v>0</v>
      </c>
      <c r="AU60" s="8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0</v>
      </c>
      <c r="BD60" s="204">
        <v>0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0</v>
      </c>
      <c r="BL60" s="8">
        <f t="shared" si="21"/>
        <v>0</v>
      </c>
      <c r="BM60" s="8">
        <f t="shared" si="22"/>
        <v>0</v>
      </c>
      <c r="BN60" s="8">
        <f t="shared" si="23"/>
        <v>0</v>
      </c>
      <c r="BO60" s="8">
        <f t="shared" si="24"/>
        <v>0</v>
      </c>
      <c r="BP60" s="139">
        <f t="shared" si="25"/>
        <v>0</v>
      </c>
      <c r="BQ60" s="139">
        <f t="shared" si="26"/>
        <v>0</v>
      </c>
    </row>
    <row r="61" spans="1:69">
      <c r="A61" s="8" t="s">
        <v>103</v>
      </c>
      <c r="B61" s="15">
        <f>'[3]11'!B63</f>
        <v>320</v>
      </c>
      <c r="C61" s="16">
        <f>'[3]11'!C63</f>
        <v>0</v>
      </c>
      <c r="D61" s="16">
        <f>'[3]11'!D63</f>
        <v>0</v>
      </c>
      <c r="E61" s="16">
        <f>'[3]11'!E63</f>
        <v>0</v>
      </c>
      <c r="F61" s="16">
        <f>'[3]11'!F63</f>
        <v>1000</v>
      </c>
      <c r="G61" s="16">
        <f>'[3]11'!G63</f>
        <v>0</v>
      </c>
      <c r="H61" s="17">
        <f t="shared" si="27"/>
        <v>1320</v>
      </c>
      <c r="I61" s="15">
        <f>'[3]11'!J63</f>
        <v>0</v>
      </c>
      <c r="J61" s="16">
        <f>'[3]11'!K63</f>
        <v>0</v>
      </c>
      <c r="K61" s="16">
        <f>'[3]11'!L63</f>
        <v>0</v>
      </c>
      <c r="L61" s="16">
        <f>'[3]11'!M63</f>
        <v>0</v>
      </c>
      <c r="M61" s="16">
        <f>'[3]11'!N63</f>
        <v>0</v>
      </c>
      <c r="N61" s="16">
        <f>'[3]11'!O63</f>
        <v>0</v>
      </c>
      <c r="O61" s="17">
        <f t="shared" si="28"/>
        <v>0</v>
      </c>
      <c r="P61" s="18">
        <f>frq!C61</f>
        <v>1</v>
      </c>
      <c r="Q61" s="15">
        <f t="shared" si="33"/>
        <v>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0</v>
      </c>
      <c r="X61" s="8">
        <f t="shared" si="4"/>
        <v>0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0</v>
      </c>
      <c r="AE61" s="8">
        <f t="shared" si="11"/>
        <v>0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0</v>
      </c>
      <c r="AL61" s="8">
        <f t="shared" si="31"/>
        <v>0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0</v>
      </c>
      <c r="AT61" s="8">
        <v>0</v>
      </c>
      <c r="AU61" s="8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0</v>
      </c>
      <c r="BD61" s="204">
        <v>0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0</v>
      </c>
      <c r="BL61" s="8">
        <f t="shared" si="21"/>
        <v>0</v>
      </c>
      <c r="BM61" s="8">
        <f t="shared" si="22"/>
        <v>0</v>
      </c>
      <c r="BN61" s="8">
        <f t="shared" si="23"/>
        <v>0</v>
      </c>
      <c r="BO61" s="8">
        <f t="shared" si="24"/>
        <v>0</v>
      </c>
      <c r="BP61" s="139">
        <f t="shared" si="25"/>
        <v>0</v>
      </c>
      <c r="BQ61" s="139">
        <f t="shared" si="26"/>
        <v>0</v>
      </c>
    </row>
    <row r="62" spans="1:69">
      <c r="A62" s="8" t="s">
        <v>104</v>
      </c>
      <c r="B62" s="15">
        <f>'[3]11'!B64</f>
        <v>320</v>
      </c>
      <c r="C62" s="16">
        <f>'[3]11'!C64</f>
        <v>0</v>
      </c>
      <c r="D62" s="16">
        <f>'[3]11'!D64</f>
        <v>0</v>
      </c>
      <c r="E62" s="16">
        <f>'[3]11'!E64</f>
        <v>0</v>
      </c>
      <c r="F62" s="16">
        <f>'[3]11'!F64</f>
        <v>1000</v>
      </c>
      <c r="G62" s="16">
        <f>'[3]11'!G64</f>
        <v>0</v>
      </c>
      <c r="H62" s="17">
        <f t="shared" si="27"/>
        <v>1320</v>
      </c>
      <c r="I62" s="15">
        <f>'[3]11'!J64</f>
        <v>0</v>
      </c>
      <c r="J62" s="16">
        <f>'[3]11'!K64</f>
        <v>0</v>
      </c>
      <c r="K62" s="16">
        <f>'[3]11'!L64</f>
        <v>0</v>
      </c>
      <c r="L62" s="16">
        <f>'[3]11'!M64</f>
        <v>0</v>
      </c>
      <c r="M62" s="16">
        <f>'[3]11'!N64</f>
        <v>0</v>
      </c>
      <c r="N62" s="16">
        <f>'[3]11'!O64</f>
        <v>0</v>
      </c>
      <c r="O62" s="17">
        <f t="shared" si="28"/>
        <v>0</v>
      </c>
      <c r="P62" s="18">
        <f>frq!C62</f>
        <v>1</v>
      </c>
      <c r="Q62" s="15">
        <f t="shared" si="33"/>
        <v>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0</v>
      </c>
      <c r="X62" s="8">
        <f t="shared" si="4"/>
        <v>0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0</v>
      </c>
      <c r="AE62" s="8">
        <f t="shared" si="11"/>
        <v>0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0</v>
      </c>
      <c r="AL62" s="8">
        <f t="shared" ref="AL62:AN98" si="35">Q62-X62-AE62</f>
        <v>0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0</v>
      </c>
      <c r="AT62" s="8">
        <v>0</v>
      </c>
      <c r="AU62" s="8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0</v>
      </c>
      <c r="BD62" s="204">
        <v>0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0</v>
      </c>
      <c r="BL62" s="8">
        <f t="shared" si="21"/>
        <v>0</v>
      </c>
      <c r="BM62" s="8">
        <f t="shared" si="22"/>
        <v>0</v>
      </c>
      <c r="BN62" s="8">
        <f t="shared" si="23"/>
        <v>0</v>
      </c>
      <c r="BO62" s="8">
        <f t="shared" si="24"/>
        <v>0</v>
      </c>
      <c r="BP62" s="139">
        <f t="shared" si="25"/>
        <v>0</v>
      </c>
      <c r="BQ62" s="139">
        <f t="shared" si="26"/>
        <v>0</v>
      </c>
    </row>
    <row r="63" spans="1:69">
      <c r="A63" s="8" t="s">
        <v>105</v>
      </c>
      <c r="B63" s="15">
        <f>'[3]11'!B65</f>
        <v>320</v>
      </c>
      <c r="C63" s="16">
        <f>'[3]11'!C65</f>
        <v>0</v>
      </c>
      <c r="D63" s="16">
        <f>'[3]11'!D65</f>
        <v>0</v>
      </c>
      <c r="E63" s="16">
        <f>'[3]11'!E65</f>
        <v>0</v>
      </c>
      <c r="F63" s="16">
        <f>'[3]11'!F65</f>
        <v>1000</v>
      </c>
      <c r="G63" s="16">
        <f>'[3]11'!G65</f>
        <v>0</v>
      </c>
      <c r="H63" s="17">
        <f t="shared" si="27"/>
        <v>1320</v>
      </c>
      <c r="I63" s="15">
        <f>'[3]11'!J65</f>
        <v>0</v>
      </c>
      <c r="J63" s="16">
        <f>'[3]11'!K65</f>
        <v>0</v>
      </c>
      <c r="K63" s="16">
        <f>'[3]11'!L65</f>
        <v>0</v>
      </c>
      <c r="L63" s="16">
        <f>'[3]11'!M65</f>
        <v>0</v>
      </c>
      <c r="M63" s="16">
        <f>'[3]11'!N65</f>
        <v>0</v>
      </c>
      <c r="N63" s="16">
        <f>'[3]11'!O65</f>
        <v>0</v>
      </c>
      <c r="O63" s="17">
        <f t="shared" si="28"/>
        <v>0</v>
      </c>
      <c r="P63" s="18">
        <f>frq!C63</f>
        <v>1</v>
      </c>
      <c r="Q63" s="15">
        <f t="shared" si="33"/>
        <v>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0</v>
      </c>
      <c r="X63" s="8">
        <f t="shared" si="4"/>
        <v>0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0</v>
      </c>
      <c r="AE63" s="8">
        <f t="shared" si="11"/>
        <v>0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0</v>
      </c>
      <c r="AL63" s="8">
        <f t="shared" si="35"/>
        <v>0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0</v>
      </c>
      <c r="AT63" s="8">
        <v>0</v>
      </c>
      <c r="AU63" s="8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0</v>
      </c>
      <c r="BD63" s="204">
        <v>0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0</v>
      </c>
      <c r="BL63" s="8">
        <f t="shared" si="21"/>
        <v>0</v>
      </c>
      <c r="BM63" s="8">
        <f t="shared" si="22"/>
        <v>0</v>
      </c>
      <c r="BN63" s="8">
        <f t="shared" si="23"/>
        <v>0</v>
      </c>
      <c r="BO63" s="8">
        <f t="shared" si="24"/>
        <v>0</v>
      </c>
      <c r="BP63" s="139">
        <f t="shared" si="25"/>
        <v>0</v>
      </c>
      <c r="BQ63" s="139">
        <f t="shared" si="26"/>
        <v>0</v>
      </c>
    </row>
    <row r="64" spans="1:69">
      <c r="A64" s="8" t="s">
        <v>106</v>
      </c>
      <c r="B64" s="15">
        <f>'[3]11'!B66</f>
        <v>320</v>
      </c>
      <c r="C64" s="16">
        <f>'[3]11'!C66</f>
        <v>0</v>
      </c>
      <c r="D64" s="16">
        <f>'[3]11'!D66</f>
        <v>0</v>
      </c>
      <c r="E64" s="16">
        <f>'[3]11'!E66</f>
        <v>0</v>
      </c>
      <c r="F64" s="16">
        <f>'[3]11'!F66</f>
        <v>1000</v>
      </c>
      <c r="G64" s="16">
        <f>'[3]11'!G66</f>
        <v>0</v>
      </c>
      <c r="H64" s="17">
        <f t="shared" si="27"/>
        <v>1320</v>
      </c>
      <c r="I64" s="15">
        <f>'[3]11'!J66</f>
        <v>0</v>
      </c>
      <c r="J64" s="16">
        <f>'[3]11'!K66</f>
        <v>0</v>
      </c>
      <c r="K64" s="16">
        <f>'[3]11'!L66</f>
        <v>0</v>
      </c>
      <c r="L64" s="16">
        <f>'[3]11'!M66</f>
        <v>0</v>
      </c>
      <c r="M64" s="16">
        <f>'[3]11'!N66</f>
        <v>0</v>
      </c>
      <c r="N64" s="16">
        <f>'[3]11'!O66</f>
        <v>0</v>
      </c>
      <c r="O64" s="17">
        <f t="shared" si="28"/>
        <v>0</v>
      </c>
      <c r="P64" s="18">
        <f>frq!C64</f>
        <v>1</v>
      </c>
      <c r="Q64" s="15">
        <f t="shared" si="33"/>
        <v>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0</v>
      </c>
      <c r="X64" s="8">
        <f t="shared" si="4"/>
        <v>0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0</v>
      </c>
      <c r="AE64" s="8">
        <f t="shared" si="11"/>
        <v>0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0</v>
      </c>
      <c r="AL64" s="8">
        <f t="shared" si="35"/>
        <v>0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0</v>
      </c>
      <c r="AT64" s="8">
        <v>0</v>
      </c>
      <c r="AU64" s="8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0</v>
      </c>
      <c r="BD64" s="204">
        <v>0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0</v>
      </c>
      <c r="BL64" s="8">
        <f t="shared" si="21"/>
        <v>0</v>
      </c>
      <c r="BM64" s="8">
        <f t="shared" si="22"/>
        <v>0</v>
      </c>
      <c r="BN64" s="8">
        <f t="shared" si="23"/>
        <v>0</v>
      </c>
      <c r="BO64" s="8">
        <f t="shared" si="24"/>
        <v>0</v>
      </c>
      <c r="BP64" s="139">
        <f t="shared" si="25"/>
        <v>0</v>
      </c>
      <c r="BQ64" s="139">
        <f t="shared" si="26"/>
        <v>0</v>
      </c>
    </row>
    <row r="65" spans="1:69">
      <c r="A65" s="8" t="s">
        <v>107</v>
      </c>
      <c r="B65" s="15">
        <f>'[3]11'!B67</f>
        <v>320</v>
      </c>
      <c r="C65" s="16">
        <f>'[3]11'!C67</f>
        <v>0</v>
      </c>
      <c r="D65" s="16">
        <f>'[3]11'!D67</f>
        <v>0</v>
      </c>
      <c r="E65" s="16">
        <f>'[3]11'!E67</f>
        <v>0</v>
      </c>
      <c r="F65" s="16">
        <f>'[3]11'!F67</f>
        <v>1000</v>
      </c>
      <c r="G65" s="16">
        <f>'[3]11'!G67</f>
        <v>0</v>
      </c>
      <c r="H65" s="17">
        <f t="shared" si="27"/>
        <v>1320</v>
      </c>
      <c r="I65" s="15">
        <f>'[3]11'!J67</f>
        <v>0</v>
      </c>
      <c r="J65" s="16">
        <f>'[3]11'!K67</f>
        <v>0</v>
      </c>
      <c r="K65" s="16">
        <f>'[3]11'!L67</f>
        <v>0</v>
      </c>
      <c r="L65" s="16">
        <f>'[3]11'!M67</f>
        <v>0</v>
      </c>
      <c r="M65" s="16">
        <f>'[3]11'!N67</f>
        <v>0</v>
      </c>
      <c r="N65" s="16">
        <f>'[3]11'!O67</f>
        <v>0</v>
      </c>
      <c r="O65" s="17">
        <f t="shared" si="28"/>
        <v>0</v>
      </c>
      <c r="P65" s="18">
        <f>frq!C65</f>
        <v>1</v>
      </c>
      <c r="Q65" s="15">
        <f t="shared" si="33"/>
        <v>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0</v>
      </c>
      <c r="X65" s="8">
        <f t="shared" si="4"/>
        <v>0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0</v>
      </c>
      <c r="AE65" s="8">
        <f t="shared" si="11"/>
        <v>0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0</v>
      </c>
      <c r="AL65" s="8">
        <f t="shared" si="35"/>
        <v>0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0</v>
      </c>
      <c r="AT65" s="8">
        <v>0</v>
      </c>
      <c r="AU65" s="8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0</v>
      </c>
      <c r="BD65" s="204">
        <v>0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0</v>
      </c>
      <c r="BL65" s="8">
        <f t="shared" si="21"/>
        <v>0</v>
      </c>
      <c r="BM65" s="8">
        <f t="shared" si="22"/>
        <v>0</v>
      </c>
      <c r="BN65" s="8">
        <f t="shared" si="23"/>
        <v>0</v>
      </c>
      <c r="BO65" s="8">
        <f t="shared" si="24"/>
        <v>0</v>
      </c>
      <c r="BP65" s="139">
        <f t="shared" si="25"/>
        <v>0</v>
      </c>
      <c r="BQ65" s="139">
        <f t="shared" si="26"/>
        <v>0</v>
      </c>
    </row>
    <row r="66" spans="1:69">
      <c r="A66" s="8" t="s">
        <v>108</v>
      </c>
      <c r="B66" s="15">
        <f>'[3]11'!B68</f>
        <v>320</v>
      </c>
      <c r="C66" s="16">
        <f>'[3]11'!C68</f>
        <v>0</v>
      </c>
      <c r="D66" s="16">
        <f>'[3]11'!D68</f>
        <v>0</v>
      </c>
      <c r="E66" s="16">
        <f>'[3]11'!E68</f>
        <v>0</v>
      </c>
      <c r="F66" s="16">
        <f>'[3]11'!F68</f>
        <v>1000</v>
      </c>
      <c r="G66" s="16">
        <f>'[3]11'!G68</f>
        <v>0</v>
      </c>
      <c r="H66" s="17">
        <f t="shared" si="27"/>
        <v>1320</v>
      </c>
      <c r="I66" s="15">
        <f>'[3]11'!J68</f>
        <v>0</v>
      </c>
      <c r="J66" s="16">
        <f>'[3]11'!K68</f>
        <v>0</v>
      </c>
      <c r="K66" s="16">
        <f>'[3]11'!L68</f>
        <v>0</v>
      </c>
      <c r="L66" s="16">
        <f>'[3]11'!M68</f>
        <v>0</v>
      </c>
      <c r="M66" s="16">
        <f>'[3]11'!N68</f>
        <v>0</v>
      </c>
      <c r="N66" s="16">
        <f>'[3]11'!O68</f>
        <v>0</v>
      </c>
      <c r="O66" s="17">
        <f t="shared" si="28"/>
        <v>0</v>
      </c>
      <c r="P66" s="18">
        <f>frq!C66</f>
        <v>1</v>
      </c>
      <c r="Q66" s="15">
        <f t="shared" si="33"/>
        <v>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0</v>
      </c>
      <c r="X66" s="8">
        <f t="shared" si="4"/>
        <v>0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0</v>
      </c>
      <c r="AE66" s="8">
        <f t="shared" si="11"/>
        <v>0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0</v>
      </c>
      <c r="AL66" s="8">
        <f t="shared" si="35"/>
        <v>0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0</v>
      </c>
      <c r="AT66" s="8">
        <v>0</v>
      </c>
      <c r="AU66" s="8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0</v>
      </c>
      <c r="BD66" s="204">
        <v>0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0</v>
      </c>
      <c r="BL66" s="8">
        <f t="shared" si="21"/>
        <v>0</v>
      </c>
      <c r="BM66" s="8">
        <f t="shared" si="22"/>
        <v>0</v>
      </c>
      <c r="BN66" s="8">
        <f t="shared" si="23"/>
        <v>0</v>
      </c>
      <c r="BO66" s="8">
        <f t="shared" si="24"/>
        <v>0</v>
      </c>
      <c r="BP66" s="139">
        <f t="shared" si="25"/>
        <v>0</v>
      </c>
      <c r="BQ66" s="139">
        <f t="shared" si="26"/>
        <v>0</v>
      </c>
    </row>
    <row r="67" spans="1:69">
      <c r="A67" s="8" t="s">
        <v>109</v>
      </c>
      <c r="B67" s="15">
        <f>'[3]11'!B69</f>
        <v>320</v>
      </c>
      <c r="C67" s="16">
        <f>'[3]11'!C69</f>
        <v>0</v>
      </c>
      <c r="D67" s="16">
        <f>'[3]11'!D69</f>
        <v>0</v>
      </c>
      <c r="E67" s="16">
        <f>'[3]11'!E69</f>
        <v>0</v>
      </c>
      <c r="F67" s="16">
        <f>'[3]11'!F69</f>
        <v>1000</v>
      </c>
      <c r="G67" s="16">
        <f>'[3]11'!G69</f>
        <v>0</v>
      </c>
      <c r="H67" s="17">
        <f t="shared" si="27"/>
        <v>1320</v>
      </c>
      <c r="I67" s="15">
        <f>'[3]11'!J69</f>
        <v>0</v>
      </c>
      <c r="J67" s="16">
        <f>'[3]11'!K69</f>
        <v>0</v>
      </c>
      <c r="K67" s="16">
        <f>'[3]11'!L69</f>
        <v>0</v>
      </c>
      <c r="L67" s="16">
        <f>'[3]11'!M69</f>
        <v>0</v>
      </c>
      <c r="M67" s="16">
        <f>'[3]11'!N69</f>
        <v>0</v>
      </c>
      <c r="N67" s="16">
        <f>'[3]11'!O69</f>
        <v>0</v>
      </c>
      <c r="O67" s="17">
        <f t="shared" si="28"/>
        <v>0</v>
      </c>
      <c r="P67" s="18">
        <f>frq!C67</f>
        <v>1</v>
      </c>
      <c r="Q67" s="15">
        <f t="shared" si="33"/>
        <v>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0</v>
      </c>
      <c r="X67" s="8">
        <f t="shared" si="4"/>
        <v>0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0</v>
      </c>
      <c r="AE67" s="8">
        <f t="shared" si="11"/>
        <v>0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0</v>
      </c>
      <c r="AL67" s="8">
        <f t="shared" si="35"/>
        <v>0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0</v>
      </c>
      <c r="AT67" s="8">
        <v>0</v>
      </c>
      <c r="AU67" s="8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0</v>
      </c>
      <c r="BD67" s="204">
        <v>0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0</v>
      </c>
      <c r="BL67" s="8">
        <f t="shared" si="21"/>
        <v>0</v>
      </c>
      <c r="BM67" s="8">
        <f t="shared" si="22"/>
        <v>0</v>
      </c>
      <c r="BN67" s="8">
        <f t="shared" si="23"/>
        <v>0</v>
      </c>
      <c r="BO67" s="8">
        <f t="shared" si="24"/>
        <v>0</v>
      </c>
      <c r="BP67" s="139">
        <f t="shared" si="25"/>
        <v>0</v>
      </c>
      <c r="BQ67" s="139">
        <f t="shared" si="26"/>
        <v>0</v>
      </c>
    </row>
    <row r="68" spans="1:69">
      <c r="A68" s="8" t="s">
        <v>110</v>
      </c>
      <c r="B68" s="15">
        <f>'[3]11'!B70</f>
        <v>320</v>
      </c>
      <c r="C68" s="16">
        <f>'[3]11'!C70</f>
        <v>0</v>
      </c>
      <c r="D68" s="16">
        <f>'[3]11'!D70</f>
        <v>0</v>
      </c>
      <c r="E68" s="16">
        <f>'[3]11'!E70</f>
        <v>0</v>
      </c>
      <c r="F68" s="16">
        <f>'[3]11'!F70</f>
        <v>1000</v>
      </c>
      <c r="G68" s="16">
        <f>'[3]11'!G70</f>
        <v>0</v>
      </c>
      <c r="H68" s="17">
        <f t="shared" si="27"/>
        <v>1320</v>
      </c>
      <c r="I68" s="15">
        <f>'[3]11'!J70</f>
        <v>0</v>
      </c>
      <c r="J68" s="16">
        <f>'[3]11'!K70</f>
        <v>0</v>
      </c>
      <c r="K68" s="16">
        <f>'[3]11'!L70</f>
        <v>0</v>
      </c>
      <c r="L68" s="16">
        <f>'[3]11'!M70</f>
        <v>0</v>
      </c>
      <c r="M68" s="16">
        <f>'[3]11'!N70</f>
        <v>0</v>
      </c>
      <c r="N68" s="16">
        <f>'[3]11'!O70</f>
        <v>0</v>
      </c>
      <c r="O68" s="17">
        <f t="shared" si="28"/>
        <v>0</v>
      </c>
      <c r="P68" s="18">
        <f>frq!C68</f>
        <v>1</v>
      </c>
      <c r="Q68" s="15">
        <f t="shared" si="33"/>
        <v>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0</v>
      </c>
      <c r="X68" s="8">
        <f t="shared" ref="X68:X98" si="36">AW68</f>
        <v>0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0</v>
      </c>
      <c r="AE68" s="8">
        <f t="shared" ref="AE68:AE98" si="43">BD68</f>
        <v>0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0</v>
      </c>
      <c r="AL68" s="8">
        <f t="shared" si="35"/>
        <v>0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0</v>
      </c>
      <c r="AT68" s="8">
        <v>0</v>
      </c>
      <c r="AU68" s="8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0</v>
      </c>
      <c r="BD68" s="204">
        <v>0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0</v>
      </c>
      <c r="BL68" s="8">
        <f t="shared" ref="BL68:BL98" si="53">AT68</f>
        <v>0</v>
      </c>
      <c r="BM68" s="8">
        <f t="shared" ref="BM68:BM98" si="54">AU68</f>
        <v>0</v>
      </c>
      <c r="BN68" s="8">
        <f t="shared" ref="BN68:BN98" si="55">BC68</f>
        <v>0</v>
      </c>
      <c r="BO68" s="8">
        <f t="shared" ref="BO68:BO98" si="56">BJ68</f>
        <v>0</v>
      </c>
      <c r="BP68" s="139">
        <f t="shared" ref="BP68:BP98" si="57">BL68-BN68</f>
        <v>0</v>
      </c>
      <c r="BQ68" s="139">
        <f t="shared" ref="BQ68:BQ98" si="58">BM68-BO68</f>
        <v>0</v>
      </c>
    </row>
    <row r="69" spans="1:69">
      <c r="A69" s="8" t="s">
        <v>111</v>
      </c>
      <c r="B69" s="15">
        <f>'[3]11'!B71</f>
        <v>320</v>
      </c>
      <c r="C69" s="16">
        <f>'[3]11'!C71</f>
        <v>0</v>
      </c>
      <c r="D69" s="16">
        <f>'[3]11'!D71</f>
        <v>0</v>
      </c>
      <c r="E69" s="16">
        <f>'[3]11'!E71</f>
        <v>0</v>
      </c>
      <c r="F69" s="16">
        <f>'[3]11'!F71</f>
        <v>1000</v>
      </c>
      <c r="G69" s="16">
        <f>'[3]11'!G71</f>
        <v>0</v>
      </c>
      <c r="H69" s="17">
        <f t="shared" ref="H69:H98" si="59">SUM(B69:G69)</f>
        <v>1320</v>
      </c>
      <c r="I69" s="15">
        <f>'[3]11'!J71</f>
        <v>0</v>
      </c>
      <c r="J69" s="16">
        <f>'[3]11'!K71</f>
        <v>0</v>
      </c>
      <c r="K69" s="16">
        <f>'[3]11'!L71</f>
        <v>0</v>
      </c>
      <c r="L69" s="16">
        <f>'[3]11'!M71</f>
        <v>0</v>
      </c>
      <c r="M69" s="16">
        <f>'[3]11'!N71</f>
        <v>0</v>
      </c>
      <c r="N69" s="16">
        <f>'[3]11'!O71</f>
        <v>0</v>
      </c>
      <c r="O69" s="17">
        <f t="shared" ref="O69:O98" si="60">SUM(I69:N69)</f>
        <v>0</v>
      </c>
      <c r="P69" s="18">
        <f>frq!C69</f>
        <v>1</v>
      </c>
      <c r="Q69" s="15">
        <f t="shared" si="33"/>
        <v>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0</v>
      </c>
      <c r="X69" s="8">
        <f t="shared" si="36"/>
        <v>0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0</v>
      </c>
      <c r="AE69" s="8">
        <f t="shared" si="43"/>
        <v>0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0</v>
      </c>
      <c r="AL69" s="8">
        <f t="shared" si="35"/>
        <v>0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0</v>
      </c>
      <c r="AT69" s="8">
        <v>0</v>
      </c>
      <c r="AU69" s="8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0</v>
      </c>
      <c r="BD69" s="204">
        <v>0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0</v>
      </c>
      <c r="BL69" s="8">
        <f t="shared" si="53"/>
        <v>0</v>
      </c>
      <c r="BM69" s="8">
        <f t="shared" si="54"/>
        <v>0</v>
      </c>
      <c r="BN69" s="8">
        <f t="shared" si="55"/>
        <v>0</v>
      </c>
      <c r="BO69" s="8">
        <f t="shared" si="56"/>
        <v>0</v>
      </c>
      <c r="BP69" s="139">
        <f t="shared" si="57"/>
        <v>0</v>
      </c>
      <c r="BQ69" s="139">
        <f t="shared" si="58"/>
        <v>0</v>
      </c>
    </row>
    <row r="70" spans="1:69">
      <c r="A70" s="8" t="s">
        <v>112</v>
      </c>
      <c r="B70" s="15">
        <f>'[3]11'!B72</f>
        <v>320</v>
      </c>
      <c r="C70" s="16">
        <f>'[3]11'!C72</f>
        <v>0</v>
      </c>
      <c r="D70" s="16">
        <f>'[3]11'!D72</f>
        <v>0</v>
      </c>
      <c r="E70" s="16">
        <f>'[3]11'!E72</f>
        <v>0</v>
      </c>
      <c r="F70" s="16">
        <f>'[3]11'!F72</f>
        <v>1000</v>
      </c>
      <c r="G70" s="16">
        <f>'[3]11'!G72</f>
        <v>0</v>
      </c>
      <c r="H70" s="17">
        <f t="shared" si="59"/>
        <v>1320</v>
      </c>
      <c r="I70" s="15">
        <f>'[3]11'!J72</f>
        <v>0</v>
      </c>
      <c r="J70" s="16">
        <f>'[3]11'!K72</f>
        <v>0</v>
      </c>
      <c r="K70" s="16">
        <f>'[3]11'!L72</f>
        <v>0</v>
      </c>
      <c r="L70" s="16">
        <f>'[3]11'!M72</f>
        <v>0</v>
      </c>
      <c r="M70" s="16">
        <f>'[3]11'!N72</f>
        <v>0</v>
      </c>
      <c r="N70" s="16">
        <f>'[3]11'!O72</f>
        <v>0</v>
      </c>
      <c r="O70" s="17">
        <f t="shared" si="60"/>
        <v>0</v>
      </c>
      <c r="P70" s="18">
        <f>frq!C70</f>
        <v>1</v>
      </c>
      <c r="Q70" s="15">
        <f t="shared" si="33"/>
        <v>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0</v>
      </c>
      <c r="X70" s="8">
        <f t="shared" si="36"/>
        <v>0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0</v>
      </c>
      <c r="AE70" s="8">
        <f t="shared" si="43"/>
        <v>0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0</v>
      </c>
      <c r="AL70" s="8">
        <f t="shared" si="35"/>
        <v>0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0</v>
      </c>
      <c r="AT70" s="8">
        <v>0</v>
      </c>
      <c r="AU70" s="8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0</v>
      </c>
      <c r="BD70" s="204">
        <v>0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0</v>
      </c>
      <c r="BL70" s="8">
        <f t="shared" si="53"/>
        <v>0</v>
      </c>
      <c r="BM70" s="8">
        <f t="shared" si="54"/>
        <v>0</v>
      </c>
      <c r="BN70" s="8">
        <f t="shared" si="55"/>
        <v>0</v>
      </c>
      <c r="BO70" s="8">
        <f t="shared" si="56"/>
        <v>0</v>
      </c>
      <c r="BP70" s="139">
        <f t="shared" si="57"/>
        <v>0</v>
      </c>
      <c r="BQ70" s="139">
        <f t="shared" si="58"/>
        <v>0</v>
      </c>
    </row>
    <row r="71" spans="1:69">
      <c r="A71" s="8" t="s">
        <v>113</v>
      </c>
      <c r="B71" s="15">
        <f>'[3]11'!B73</f>
        <v>320</v>
      </c>
      <c r="C71" s="16">
        <f>'[3]11'!C73</f>
        <v>0</v>
      </c>
      <c r="D71" s="16">
        <f>'[3]11'!D73</f>
        <v>0</v>
      </c>
      <c r="E71" s="16">
        <f>'[3]11'!E73</f>
        <v>0</v>
      </c>
      <c r="F71" s="16">
        <f>'[3]11'!F73</f>
        <v>1000</v>
      </c>
      <c r="G71" s="16">
        <f>'[3]11'!G73</f>
        <v>0</v>
      </c>
      <c r="H71" s="17">
        <f t="shared" si="59"/>
        <v>1320</v>
      </c>
      <c r="I71" s="15">
        <f>'[3]11'!J73</f>
        <v>0</v>
      </c>
      <c r="J71" s="16">
        <f>'[3]11'!K73</f>
        <v>0</v>
      </c>
      <c r="K71" s="16">
        <f>'[3]11'!L73</f>
        <v>0</v>
      </c>
      <c r="L71" s="16">
        <f>'[3]11'!M73</f>
        <v>0</v>
      </c>
      <c r="M71" s="16">
        <f>'[3]11'!N73</f>
        <v>0</v>
      </c>
      <c r="N71" s="16">
        <f>'[3]11'!O73</f>
        <v>0</v>
      </c>
      <c r="O71" s="17">
        <f t="shared" si="60"/>
        <v>0</v>
      </c>
      <c r="P71" s="18">
        <f>frq!C71</f>
        <v>1</v>
      </c>
      <c r="Q71" s="15">
        <f t="shared" si="33"/>
        <v>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0</v>
      </c>
      <c r="X71" s="8">
        <f t="shared" si="36"/>
        <v>0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0</v>
      </c>
      <c r="AE71" s="8">
        <f t="shared" si="43"/>
        <v>0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0</v>
      </c>
      <c r="AL71" s="8">
        <f t="shared" si="35"/>
        <v>0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0</v>
      </c>
      <c r="AT71" s="8">
        <v>0</v>
      </c>
      <c r="AU71" s="8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0</v>
      </c>
      <c r="BD71" s="204">
        <v>0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0</v>
      </c>
      <c r="BL71" s="8">
        <f t="shared" si="53"/>
        <v>0</v>
      </c>
      <c r="BM71" s="8">
        <f t="shared" si="54"/>
        <v>0</v>
      </c>
      <c r="BN71" s="8">
        <f t="shared" si="55"/>
        <v>0</v>
      </c>
      <c r="BO71" s="8">
        <f t="shared" si="56"/>
        <v>0</v>
      </c>
      <c r="BP71" s="139">
        <f t="shared" si="57"/>
        <v>0</v>
      </c>
      <c r="BQ71" s="139">
        <f t="shared" si="58"/>
        <v>0</v>
      </c>
    </row>
    <row r="72" spans="1:69">
      <c r="A72" s="8" t="s">
        <v>114</v>
      </c>
      <c r="B72" s="15">
        <f>'[3]11'!B74</f>
        <v>320</v>
      </c>
      <c r="C72" s="16">
        <f>'[3]11'!C74</f>
        <v>0</v>
      </c>
      <c r="D72" s="16">
        <f>'[3]11'!D74</f>
        <v>0</v>
      </c>
      <c r="E72" s="16">
        <f>'[3]11'!E74</f>
        <v>0</v>
      </c>
      <c r="F72" s="16">
        <f>'[3]11'!F74</f>
        <v>1000</v>
      </c>
      <c r="G72" s="16">
        <f>'[3]11'!G74</f>
        <v>0</v>
      </c>
      <c r="H72" s="17">
        <f t="shared" si="59"/>
        <v>1320</v>
      </c>
      <c r="I72" s="15">
        <f>'[3]11'!J74</f>
        <v>0</v>
      </c>
      <c r="J72" s="16">
        <f>'[3]11'!K74</f>
        <v>0</v>
      </c>
      <c r="K72" s="16">
        <f>'[3]11'!L74</f>
        <v>0</v>
      </c>
      <c r="L72" s="16">
        <f>'[3]11'!M74</f>
        <v>0</v>
      </c>
      <c r="M72" s="16">
        <f>'[3]11'!N74</f>
        <v>0</v>
      </c>
      <c r="N72" s="16">
        <f>'[3]11'!O74</f>
        <v>0</v>
      </c>
      <c r="O72" s="17">
        <f t="shared" si="60"/>
        <v>0</v>
      </c>
      <c r="P72" s="18">
        <f>frq!C72</f>
        <v>1</v>
      </c>
      <c r="Q72" s="15">
        <f t="shared" si="33"/>
        <v>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0</v>
      </c>
      <c r="X72" s="8">
        <f t="shared" si="36"/>
        <v>0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0</v>
      </c>
      <c r="AE72" s="8">
        <f t="shared" si="43"/>
        <v>0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0</v>
      </c>
      <c r="AL72" s="8">
        <f t="shared" si="35"/>
        <v>0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0</v>
      </c>
      <c r="AT72" s="8">
        <v>0</v>
      </c>
      <c r="AU72" s="8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0</v>
      </c>
      <c r="BD72" s="204">
        <v>0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0</v>
      </c>
      <c r="BL72" s="8">
        <f t="shared" si="53"/>
        <v>0</v>
      </c>
      <c r="BM72" s="8">
        <f t="shared" si="54"/>
        <v>0</v>
      </c>
      <c r="BN72" s="8">
        <f t="shared" si="55"/>
        <v>0</v>
      </c>
      <c r="BO72" s="8">
        <f t="shared" si="56"/>
        <v>0</v>
      </c>
      <c r="BP72" s="139">
        <f t="shared" si="57"/>
        <v>0</v>
      </c>
      <c r="BQ72" s="139">
        <f t="shared" si="58"/>
        <v>0</v>
      </c>
    </row>
    <row r="73" spans="1:69">
      <c r="A73" s="8" t="s">
        <v>115</v>
      </c>
      <c r="B73" s="15">
        <f>'[3]11'!B75</f>
        <v>320</v>
      </c>
      <c r="C73" s="16">
        <f>'[3]11'!C75</f>
        <v>0</v>
      </c>
      <c r="D73" s="16">
        <f>'[3]11'!D75</f>
        <v>0</v>
      </c>
      <c r="E73" s="16">
        <f>'[3]11'!E75</f>
        <v>0</v>
      </c>
      <c r="F73" s="16">
        <f>'[3]11'!F75</f>
        <v>1000</v>
      </c>
      <c r="G73" s="16">
        <f>'[3]11'!G75</f>
        <v>0</v>
      </c>
      <c r="H73" s="17">
        <f t="shared" si="59"/>
        <v>1320</v>
      </c>
      <c r="I73" s="15">
        <f>'[3]11'!J75</f>
        <v>0</v>
      </c>
      <c r="J73" s="16">
        <f>'[3]11'!K75</f>
        <v>0</v>
      </c>
      <c r="K73" s="16">
        <f>'[3]11'!L75</f>
        <v>0</v>
      </c>
      <c r="L73" s="16">
        <f>'[3]11'!M75</f>
        <v>0</v>
      </c>
      <c r="M73" s="16">
        <f>'[3]11'!N75</f>
        <v>0</v>
      </c>
      <c r="N73" s="16">
        <f>'[3]11'!O75</f>
        <v>0</v>
      </c>
      <c r="O73" s="17">
        <f t="shared" si="60"/>
        <v>0</v>
      </c>
      <c r="P73" s="18">
        <f>frq!C73</f>
        <v>1</v>
      </c>
      <c r="Q73" s="15">
        <f t="shared" si="33"/>
        <v>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0</v>
      </c>
      <c r="X73" s="8">
        <f t="shared" si="36"/>
        <v>0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0</v>
      </c>
      <c r="AE73" s="8">
        <f t="shared" si="43"/>
        <v>0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0</v>
      </c>
      <c r="AL73" s="8">
        <f t="shared" si="35"/>
        <v>0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0</v>
      </c>
      <c r="AT73" s="8">
        <v>0</v>
      </c>
      <c r="AU73" s="8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0</v>
      </c>
      <c r="BD73" s="204">
        <v>0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0</v>
      </c>
      <c r="BL73" s="8">
        <f t="shared" si="53"/>
        <v>0</v>
      </c>
      <c r="BM73" s="8">
        <f t="shared" si="54"/>
        <v>0</v>
      </c>
      <c r="BN73" s="8">
        <f t="shared" si="55"/>
        <v>0</v>
      </c>
      <c r="BO73" s="8">
        <f t="shared" si="56"/>
        <v>0</v>
      </c>
      <c r="BP73" s="139">
        <f t="shared" si="57"/>
        <v>0</v>
      </c>
      <c r="BQ73" s="139">
        <f t="shared" si="58"/>
        <v>0</v>
      </c>
    </row>
    <row r="74" spans="1:69">
      <c r="A74" s="8" t="s">
        <v>116</v>
      </c>
      <c r="B74" s="15">
        <f>'[3]11'!B76</f>
        <v>320</v>
      </c>
      <c r="C74" s="16">
        <f>'[3]11'!C76</f>
        <v>0</v>
      </c>
      <c r="D74" s="16">
        <f>'[3]11'!D76</f>
        <v>0</v>
      </c>
      <c r="E74" s="16">
        <f>'[3]11'!E76</f>
        <v>0</v>
      </c>
      <c r="F74" s="16">
        <f>'[3]11'!F76</f>
        <v>1000</v>
      </c>
      <c r="G74" s="16">
        <f>'[3]11'!G76</f>
        <v>0</v>
      </c>
      <c r="H74" s="17">
        <f t="shared" si="59"/>
        <v>1320</v>
      </c>
      <c r="I74" s="15">
        <f>'[3]11'!J76</f>
        <v>0</v>
      </c>
      <c r="J74" s="16">
        <f>'[3]11'!K76</f>
        <v>0</v>
      </c>
      <c r="K74" s="16">
        <f>'[3]11'!L76</f>
        <v>0</v>
      </c>
      <c r="L74" s="16">
        <f>'[3]11'!M76</f>
        <v>0</v>
      </c>
      <c r="M74" s="16">
        <f>'[3]11'!N76</f>
        <v>0</v>
      </c>
      <c r="N74" s="16">
        <f>'[3]11'!O76</f>
        <v>0</v>
      </c>
      <c r="O74" s="17">
        <f t="shared" si="60"/>
        <v>0</v>
      </c>
      <c r="P74" s="18">
        <f>frq!C74</f>
        <v>1</v>
      </c>
      <c r="Q74" s="15">
        <f t="shared" si="33"/>
        <v>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0</v>
      </c>
      <c r="X74" s="8">
        <f t="shared" si="36"/>
        <v>0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0</v>
      </c>
      <c r="AE74" s="8">
        <f t="shared" si="43"/>
        <v>0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0</v>
      </c>
      <c r="AL74" s="8">
        <f t="shared" si="35"/>
        <v>0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0</v>
      </c>
      <c r="AT74" s="8">
        <v>0</v>
      </c>
      <c r="AU74" s="8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0</v>
      </c>
      <c r="BD74" s="204">
        <v>0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0</v>
      </c>
      <c r="BL74" s="8">
        <f t="shared" si="53"/>
        <v>0</v>
      </c>
      <c r="BM74" s="8">
        <f t="shared" si="54"/>
        <v>0</v>
      </c>
      <c r="BN74" s="8">
        <f t="shared" si="55"/>
        <v>0</v>
      </c>
      <c r="BO74" s="8">
        <f t="shared" si="56"/>
        <v>0</v>
      </c>
      <c r="BP74" s="139">
        <f t="shared" si="57"/>
        <v>0</v>
      </c>
      <c r="BQ74" s="139">
        <f t="shared" si="58"/>
        <v>0</v>
      </c>
    </row>
    <row r="75" spans="1:69">
      <c r="A75" s="8" t="s">
        <v>117</v>
      </c>
      <c r="B75" s="15">
        <f>'[3]11'!B77</f>
        <v>320</v>
      </c>
      <c r="C75" s="16">
        <f>'[3]11'!C77</f>
        <v>0</v>
      </c>
      <c r="D75" s="16">
        <f>'[3]11'!D77</f>
        <v>0</v>
      </c>
      <c r="E75" s="16">
        <f>'[3]11'!E77</f>
        <v>0</v>
      </c>
      <c r="F75" s="16">
        <f>'[3]11'!F77</f>
        <v>1010</v>
      </c>
      <c r="G75" s="16">
        <f>'[3]11'!G77</f>
        <v>0</v>
      </c>
      <c r="H75" s="17">
        <f t="shared" si="59"/>
        <v>1330</v>
      </c>
      <c r="I75" s="15">
        <f>'[3]11'!J77</f>
        <v>0</v>
      </c>
      <c r="J75" s="16">
        <f>'[3]11'!K77</f>
        <v>0</v>
      </c>
      <c r="K75" s="16">
        <f>'[3]11'!L77</f>
        <v>0</v>
      </c>
      <c r="L75" s="16">
        <f>'[3]11'!M77</f>
        <v>0</v>
      </c>
      <c r="M75" s="16">
        <f>'[3]11'!N77</f>
        <v>0</v>
      </c>
      <c r="N75" s="16">
        <f>'[3]11'!O77</f>
        <v>0</v>
      </c>
      <c r="O75" s="17">
        <f t="shared" si="60"/>
        <v>0</v>
      </c>
      <c r="P75" s="18">
        <f>frq!C75</f>
        <v>1</v>
      </c>
      <c r="Q75" s="15">
        <f t="shared" si="33"/>
        <v>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0</v>
      </c>
      <c r="X75" s="8">
        <f t="shared" si="36"/>
        <v>0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0</v>
      </c>
      <c r="AE75" s="8">
        <f t="shared" si="43"/>
        <v>0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0</v>
      </c>
      <c r="AL75" s="8">
        <f t="shared" si="35"/>
        <v>0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0</v>
      </c>
      <c r="AT75" s="8">
        <v>0</v>
      </c>
      <c r="AU75" s="8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0</v>
      </c>
      <c r="BD75" s="204">
        <v>0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0</v>
      </c>
      <c r="BL75" s="8">
        <f t="shared" si="53"/>
        <v>0</v>
      </c>
      <c r="BM75" s="8">
        <f t="shared" si="54"/>
        <v>0</v>
      </c>
      <c r="BN75" s="8">
        <f t="shared" si="55"/>
        <v>0</v>
      </c>
      <c r="BO75" s="8">
        <f t="shared" si="56"/>
        <v>0</v>
      </c>
      <c r="BP75" s="139">
        <f t="shared" si="57"/>
        <v>0</v>
      </c>
      <c r="BQ75" s="139">
        <f t="shared" si="58"/>
        <v>0</v>
      </c>
    </row>
    <row r="76" spans="1:69">
      <c r="A76" s="8" t="s">
        <v>118</v>
      </c>
      <c r="B76" s="15">
        <f>'[3]11'!B78</f>
        <v>320</v>
      </c>
      <c r="C76" s="16">
        <f>'[3]11'!C78</f>
        <v>0</v>
      </c>
      <c r="D76" s="16">
        <f>'[3]11'!D78</f>
        <v>0</v>
      </c>
      <c r="E76" s="16">
        <f>'[3]11'!E78</f>
        <v>0</v>
      </c>
      <c r="F76" s="16">
        <f>'[3]11'!F78</f>
        <v>1010</v>
      </c>
      <c r="G76" s="16">
        <f>'[3]11'!G78</f>
        <v>0</v>
      </c>
      <c r="H76" s="17">
        <f t="shared" si="59"/>
        <v>1330</v>
      </c>
      <c r="I76" s="15">
        <f>'[3]11'!J78</f>
        <v>0</v>
      </c>
      <c r="J76" s="16">
        <f>'[3]11'!K78</f>
        <v>0</v>
      </c>
      <c r="K76" s="16">
        <f>'[3]11'!L78</f>
        <v>0</v>
      </c>
      <c r="L76" s="16">
        <f>'[3]11'!M78</f>
        <v>0</v>
      </c>
      <c r="M76" s="16">
        <f>'[3]11'!N78</f>
        <v>0</v>
      </c>
      <c r="N76" s="16">
        <f>'[3]11'!O78</f>
        <v>0</v>
      </c>
      <c r="O76" s="17">
        <f t="shared" si="60"/>
        <v>0</v>
      </c>
      <c r="P76" s="18">
        <f>frq!C76</f>
        <v>1</v>
      </c>
      <c r="Q76" s="15">
        <f t="shared" si="33"/>
        <v>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0</v>
      </c>
      <c r="X76" s="8">
        <f t="shared" si="36"/>
        <v>0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0</v>
      </c>
      <c r="AE76" s="8">
        <f t="shared" si="43"/>
        <v>0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0</v>
      </c>
      <c r="AL76" s="8">
        <f t="shared" si="35"/>
        <v>0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0</v>
      </c>
      <c r="AT76" s="8">
        <v>0</v>
      </c>
      <c r="AU76" s="8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0</v>
      </c>
      <c r="BD76" s="204">
        <v>0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0</v>
      </c>
      <c r="BL76" s="8">
        <f t="shared" si="53"/>
        <v>0</v>
      </c>
      <c r="BM76" s="8">
        <f t="shared" si="54"/>
        <v>0</v>
      </c>
      <c r="BN76" s="8">
        <f t="shared" si="55"/>
        <v>0</v>
      </c>
      <c r="BO76" s="8">
        <f t="shared" si="56"/>
        <v>0</v>
      </c>
      <c r="BP76" s="139">
        <f t="shared" si="57"/>
        <v>0</v>
      </c>
      <c r="BQ76" s="139">
        <f t="shared" si="58"/>
        <v>0</v>
      </c>
    </row>
    <row r="77" spans="1:69">
      <c r="A77" s="8" t="s">
        <v>119</v>
      </c>
      <c r="B77" s="15">
        <f>'[3]11'!B79</f>
        <v>320</v>
      </c>
      <c r="C77" s="16">
        <f>'[3]11'!C79</f>
        <v>0</v>
      </c>
      <c r="D77" s="16">
        <f>'[3]11'!D79</f>
        <v>0</v>
      </c>
      <c r="E77" s="16">
        <f>'[3]11'!E79</f>
        <v>0</v>
      </c>
      <c r="F77" s="16">
        <f>'[3]11'!F79</f>
        <v>1010</v>
      </c>
      <c r="G77" s="16">
        <f>'[3]11'!G79</f>
        <v>0</v>
      </c>
      <c r="H77" s="17">
        <f t="shared" si="59"/>
        <v>1330</v>
      </c>
      <c r="I77" s="15">
        <f>'[3]11'!J79</f>
        <v>0</v>
      </c>
      <c r="J77" s="16">
        <f>'[3]11'!K79</f>
        <v>0</v>
      </c>
      <c r="K77" s="16">
        <f>'[3]11'!L79</f>
        <v>0</v>
      </c>
      <c r="L77" s="16">
        <f>'[3]11'!M79</f>
        <v>0</v>
      </c>
      <c r="M77" s="16">
        <f>'[3]11'!N79</f>
        <v>0</v>
      </c>
      <c r="N77" s="16">
        <f>'[3]11'!O79</f>
        <v>0</v>
      </c>
      <c r="O77" s="17">
        <f t="shared" si="60"/>
        <v>0</v>
      </c>
      <c r="P77" s="18">
        <f>frq!C77</f>
        <v>1</v>
      </c>
      <c r="Q77" s="15">
        <f t="shared" si="33"/>
        <v>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0</v>
      </c>
      <c r="X77" s="8">
        <f t="shared" si="36"/>
        <v>0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0</v>
      </c>
      <c r="AE77" s="8">
        <f t="shared" si="43"/>
        <v>0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0</v>
      </c>
      <c r="AL77" s="8">
        <f t="shared" si="35"/>
        <v>0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0</v>
      </c>
      <c r="AT77" s="8">
        <v>0</v>
      </c>
      <c r="AU77" s="8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0</v>
      </c>
      <c r="BD77" s="204">
        <v>0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0</v>
      </c>
      <c r="BL77" s="8">
        <f t="shared" si="53"/>
        <v>0</v>
      </c>
      <c r="BM77" s="8">
        <f t="shared" si="54"/>
        <v>0</v>
      </c>
      <c r="BN77" s="8">
        <f t="shared" si="55"/>
        <v>0</v>
      </c>
      <c r="BO77" s="8">
        <f t="shared" si="56"/>
        <v>0</v>
      </c>
      <c r="BP77" s="139">
        <f t="shared" si="57"/>
        <v>0</v>
      </c>
      <c r="BQ77" s="139">
        <f t="shared" si="58"/>
        <v>0</v>
      </c>
    </row>
    <row r="78" spans="1:69">
      <c r="A78" s="8" t="s">
        <v>120</v>
      </c>
      <c r="B78" s="15">
        <f>'[3]11'!B80</f>
        <v>320</v>
      </c>
      <c r="C78" s="16">
        <f>'[3]11'!C80</f>
        <v>0</v>
      </c>
      <c r="D78" s="16">
        <f>'[3]11'!D80</f>
        <v>0</v>
      </c>
      <c r="E78" s="16">
        <f>'[3]11'!E80</f>
        <v>0</v>
      </c>
      <c r="F78" s="16">
        <f>'[3]11'!F80</f>
        <v>1010</v>
      </c>
      <c r="G78" s="16">
        <f>'[3]11'!G80</f>
        <v>0</v>
      </c>
      <c r="H78" s="17">
        <f t="shared" si="59"/>
        <v>1330</v>
      </c>
      <c r="I78" s="15">
        <f>'[3]11'!J80</f>
        <v>0</v>
      </c>
      <c r="J78" s="16">
        <f>'[3]11'!K80</f>
        <v>0</v>
      </c>
      <c r="K78" s="16">
        <f>'[3]11'!L80</f>
        <v>0</v>
      </c>
      <c r="L78" s="16">
        <f>'[3]11'!M80</f>
        <v>0</v>
      </c>
      <c r="M78" s="16">
        <f>'[3]11'!N80</f>
        <v>0</v>
      </c>
      <c r="N78" s="16">
        <f>'[3]11'!O80</f>
        <v>0</v>
      </c>
      <c r="O78" s="17">
        <f t="shared" si="60"/>
        <v>0</v>
      </c>
      <c r="P78" s="18">
        <f>frq!C78</f>
        <v>1</v>
      </c>
      <c r="Q78" s="15">
        <f t="shared" si="33"/>
        <v>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0</v>
      </c>
      <c r="X78" s="8">
        <f t="shared" si="36"/>
        <v>0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0</v>
      </c>
      <c r="AE78" s="8">
        <f t="shared" si="43"/>
        <v>0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0</v>
      </c>
      <c r="AL78" s="8">
        <f t="shared" si="35"/>
        <v>0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0</v>
      </c>
      <c r="AT78" s="8">
        <v>0</v>
      </c>
      <c r="AU78" s="8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0</v>
      </c>
      <c r="BD78" s="204">
        <v>0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0</v>
      </c>
      <c r="BL78" s="8">
        <f t="shared" si="53"/>
        <v>0</v>
      </c>
      <c r="BM78" s="8">
        <f t="shared" si="54"/>
        <v>0</v>
      </c>
      <c r="BN78" s="8">
        <f t="shared" si="55"/>
        <v>0</v>
      </c>
      <c r="BO78" s="8">
        <f t="shared" si="56"/>
        <v>0</v>
      </c>
      <c r="BP78" s="139">
        <f t="shared" si="57"/>
        <v>0</v>
      </c>
      <c r="BQ78" s="139">
        <f t="shared" si="58"/>
        <v>0</v>
      </c>
    </row>
    <row r="79" spans="1:69">
      <c r="A79" s="8" t="s">
        <v>121</v>
      </c>
      <c r="B79" s="15">
        <f>'[3]11'!B81</f>
        <v>320</v>
      </c>
      <c r="C79" s="16">
        <f>'[3]11'!C81</f>
        <v>0</v>
      </c>
      <c r="D79" s="16">
        <f>'[3]11'!D81</f>
        <v>0</v>
      </c>
      <c r="E79" s="16">
        <f>'[3]11'!E81</f>
        <v>0</v>
      </c>
      <c r="F79" s="16">
        <f>'[3]11'!F81</f>
        <v>1010</v>
      </c>
      <c r="G79" s="16">
        <f>'[3]11'!G81</f>
        <v>0</v>
      </c>
      <c r="H79" s="17">
        <f t="shared" si="59"/>
        <v>1330</v>
      </c>
      <c r="I79" s="15">
        <f>'[3]11'!J81</f>
        <v>0</v>
      </c>
      <c r="J79" s="16">
        <f>'[3]11'!K81</f>
        <v>0</v>
      </c>
      <c r="K79" s="16">
        <f>'[3]11'!L81</f>
        <v>0</v>
      </c>
      <c r="L79" s="16">
        <f>'[3]11'!M81</f>
        <v>0</v>
      </c>
      <c r="M79" s="16">
        <f>'[3]11'!N81</f>
        <v>0</v>
      </c>
      <c r="N79" s="16">
        <f>'[3]11'!O81</f>
        <v>0</v>
      </c>
      <c r="O79" s="17">
        <f t="shared" si="60"/>
        <v>0</v>
      </c>
      <c r="P79" s="18">
        <f>frq!C79</f>
        <v>1</v>
      </c>
      <c r="Q79" s="15">
        <f t="shared" si="33"/>
        <v>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0</v>
      </c>
      <c r="X79" s="8">
        <f t="shared" si="36"/>
        <v>0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0</v>
      </c>
      <c r="AE79" s="8">
        <f t="shared" si="43"/>
        <v>0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0</v>
      </c>
      <c r="AL79" s="8">
        <f t="shared" si="35"/>
        <v>0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0</v>
      </c>
      <c r="AT79" s="8">
        <v>0</v>
      </c>
      <c r="AU79" s="8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0</v>
      </c>
      <c r="BD79" s="204">
        <v>0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0</v>
      </c>
      <c r="BL79" s="8">
        <f t="shared" si="53"/>
        <v>0</v>
      </c>
      <c r="BM79" s="8">
        <f t="shared" si="54"/>
        <v>0</v>
      </c>
      <c r="BN79" s="8">
        <f t="shared" si="55"/>
        <v>0</v>
      </c>
      <c r="BO79" s="8">
        <f t="shared" si="56"/>
        <v>0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'[3]11'!B82</f>
        <v>320</v>
      </c>
      <c r="C80" s="16">
        <f>'[3]11'!C82</f>
        <v>0</v>
      </c>
      <c r="D80" s="16">
        <f>'[3]11'!D82</f>
        <v>0</v>
      </c>
      <c r="E80" s="16">
        <f>'[3]11'!E82</f>
        <v>0</v>
      </c>
      <c r="F80" s="16">
        <f>'[3]11'!F82</f>
        <v>1010</v>
      </c>
      <c r="G80" s="16">
        <f>'[3]11'!G82</f>
        <v>0</v>
      </c>
      <c r="H80" s="17">
        <f t="shared" si="59"/>
        <v>1330</v>
      </c>
      <c r="I80" s="15">
        <f>'[3]11'!J82</f>
        <v>0</v>
      </c>
      <c r="J80" s="16">
        <f>'[3]11'!K82</f>
        <v>0</v>
      </c>
      <c r="K80" s="16">
        <f>'[3]11'!L82</f>
        <v>0</v>
      </c>
      <c r="L80" s="16">
        <f>'[3]11'!M82</f>
        <v>0</v>
      </c>
      <c r="M80" s="16">
        <f>'[3]11'!N82</f>
        <v>0</v>
      </c>
      <c r="N80" s="16">
        <f>'[3]11'!O82</f>
        <v>0</v>
      </c>
      <c r="O80" s="17">
        <f t="shared" si="60"/>
        <v>0</v>
      </c>
      <c r="P80" s="18">
        <f>frq!C80</f>
        <v>1</v>
      </c>
      <c r="Q80" s="15">
        <f t="shared" si="33"/>
        <v>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0</v>
      </c>
      <c r="X80" s="8">
        <f t="shared" si="36"/>
        <v>0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0</v>
      </c>
      <c r="AE80" s="8">
        <f t="shared" si="43"/>
        <v>0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0</v>
      </c>
      <c r="AL80" s="8">
        <f t="shared" si="35"/>
        <v>0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0</v>
      </c>
      <c r="AT80" s="8">
        <v>0</v>
      </c>
      <c r="AU80" s="8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0</v>
      </c>
      <c r="BD80" s="204">
        <v>0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0</v>
      </c>
      <c r="BL80" s="8">
        <f t="shared" si="53"/>
        <v>0</v>
      </c>
      <c r="BM80" s="8">
        <f t="shared" si="54"/>
        <v>0</v>
      </c>
      <c r="BN80" s="8">
        <f t="shared" si="55"/>
        <v>0</v>
      </c>
      <c r="BO80" s="8">
        <f t="shared" si="56"/>
        <v>0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'[3]11'!B83</f>
        <v>320</v>
      </c>
      <c r="C81" s="16">
        <f>'[3]11'!C83</f>
        <v>0</v>
      </c>
      <c r="D81" s="16">
        <f>'[3]11'!D83</f>
        <v>0</v>
      </c>
      <c r="E81" s="16">
        <f>'[3]11'!E83</f>
        <v>0</v>
      </c>
      <c r="F81" s="16">
        <f>'[3]11'!F83</f>
        <v>1010</v>
      </c>
      <c r="G81" s="16">
        <f>'[3]11'!G83</f>
        <v>0</v>
      </c>
      <c r="H81" s="17">
        <f t="shared" si="59"/>
        <v>1330</v>
      </c>
      <c r="I81" s="15">
        <f>'[3]11'!J83</f>
        <v>0</v>
      </c>
      <c r="J81" s="16">
        <f>'[3]11'!K83</f>
        <v>0</v>
      </c>
      <c r="K81" s="16">
        <f>'[3]11'!L83</f>
        <v>0</v>
      </c>
      <c r="L81" s="16">
        <f>'[3]11'!M83</f>
        <v>0</v>
      </c>
      <c r="M81" s="16">
        <f>'[3]11'!N83</f>
        <v>0</v>
      </c>
      <c r="N81" s="16">
        <f>'[3]11'!O83</f>
        <v>0</v>
      </c>
      <c r="O81" s="17">
        <f t="shared" si="60"/>
        <v>0</v>
      </c>
      <c r="P81" s="18">
        <f>frq!C81</f>
        <v>1</v>
      </c>
      <c r="Q81" s="15">
        <f t="shared" si="33"/>
        <v>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0</v>
      </c>
      <c r="X81" s="8">
        <f t="shared" si="36"/>
        <v>0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0</v>
      </c>
      <c r="AE81" s="8">
        <f t="shared" si="43"/>
        <v>0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0</v>
      </c>
      <c r="AL81" s="8">
        <f t="shared" si="35"/>
        <v>0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0</v>
      </c>
      <c r="AT81" s="8">
        <v>0</v>
      </c>
      <c r="AU81" s="8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0</v>
      </c>
      <c r="BD81" s="204">
        <v>0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0</v>
      </c>
      <c r="BL81" s="8">
        <f t="shared" si="53"/>
        <v>0</v>
      </c>
      <c r="BM81" s="8">
        <f t="shared" si="54"/>
        <v>0</v>
      </c>
      <c r="BN81" s="8">
        <f t="shared" si="55"/>
        <v>0</v>
      </c>
      <c r="BO81" s="8">
        <f t="shared" si="56"/>
        <v>0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'[3]11'!B84</f>
        <v>320</v>
      </c>
      <c r="C82" s="16">
        <f>'[3]11'!C84</f>
        <v>0</v>
      </c>
      <c r="D82" s="16">
        <f>'[3]11'!D84</f>
        <v>0</v>
      </c>
      <c r="E82" s="16">
        <f>'[3]11'!E84</f>
        <v>0</v>
      </c>
      <c r="F82" s="16">
        <f>'[3]11'!F84</f>
        <v>1010</v>
      </c>
      <c r="G82" s="16">
        <f>'[3]11'!G84</f>
        <v>0</v>
      </c>
      <c r="H82" s="17">
        <f t="shared" si="59"/>
        <v>1330</v>
      </c>
      <c r="I82" s="15">
        <f>'[3]11'!J84</f>
        <v>0</v>
      </c>
      <c r="J82" s="16">
        <f>'[3]11'!K84</f>
        <v>0</v>
      </c>
      <c r="K82" s="16">
        <f>'[3]11'!L84</f>
        <v>0</v>
      </c>
      <c r="L82" s="16">
        <f>'[3]11'!M84</f>
        <v>0</v>
      </c>
      <c r="M82" s="16">
        <f>'[3]11'!N84</f>
        <v>0</v>
      </c>
      <c r="N82" s="16">
        <f>'[3]11'!O84</f>
        <v>0</v>
      </c>
      <c r="O82" s="17">
        <f t="shared" si="60"/>
        <v>0</v>
      </c>
      <c r="P82" s="18">
        <f>frq!C82</f>
        <v>1</v>
      </c>
      <c r="Q82" s="15">
        <f t="shared" si="33"/>
        <v>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0</v>
      </c>
      <c r="X82" s="8">
        <f t="shared" si="36"/>
        <v>0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0</v>
      </c>
      <c r="AE82" s="8">
        <f t="shared" si="43"/>
        <v>0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0</v>
      </c>
      <c r="AL82" s="8">
        <f t="shared" si="35"/>
        <v>0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0</v>
      </c>
      <c r="AT82" s="8">
        <v>0</v>
      </c>
      <c r="AU82" s="8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0</v>
      </c>
      <c r="BD82" s="204">
        <v>0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0</v>
      </c>
      <c r="BL82" s="8">
        <f t="shared" si="53"/>
        <v>0</v>
      </c>
      <c r="BM82" s="8">
        <f t="shared" si="54"/>
        <v>0</v>
      </c>
      <c r="BN82" s="8">
        <f t="shared" si="55"/>
        <v>0</v>
      </c>
      <c r="BO82" s="8">
        <f t="shared" si="56"/>
        <v>0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'[3]11'!B85</f>
        <v>320</v>
      </c>
      <c r="C83" s="16">
        <f>'[3]11'!C85</f>
        <v>0</v>
      </c>
      <c r="D83" s="16">
        <f>'[3]11'!D85</f>
        <v>0</v>
      </c>
      <c r="E83" s="16">
        <f>'[3]11'!E85</f>
        <v>0</v>
      </c>
      <c r="F83" s="16">
        <f>'[3]11'!F85</f>
        <v>1010</v>
      </c>
      <c r="G83" s="16">
        <f>'[3]11'!G85</f>
        <v>0</v>
      </c>
      <c r="H83" s="17">
        <f t="shared" si="59"/>
        <v>1330</v>
      </c>
      <c r="I83" s="15">
        <f>'[3]11'!J85</f>
        <v>0</v>
      </c>
      <c r="J83" s="16">
        <f>'[3]11'!K85</f>
        <v>0</v>
      </c>
      <c r="K83" s="16">
        <f>'[3]11'!L85</f>
        <v>0</v>
      </c>
      <c r="L83" s="16">
        <f>'[3]11'!M85</f>
        <v>0</v>
      </c>
      <c r="M83" s="16">
        <f>'[3]11'!N85</f>
        <v>0</v>
      </c>
      <c r="N83" s="16">
        <f>'[3]11'!O85</f>
        <v>0</v>
      </c>
      <c r="O83" s="17">
        <f t="shared" si="60"/>
        <v>0</v>
      </c>
      <c r="P83" s="18">
        <f>frq!C83</f>
        <v>1</v>
      </c>
      <c r="Q83" s="15">
        <f t="shared" si="33"/>
        <v>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0</v>
      </c>
      <c r="X83" s="8">
        <f t="shared" si="36"/>
        <v>0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0</v>
      </c>
      <c r="AE83" s="8">
        <f t="shared" si="43"/>
        <v>0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0</v>
      </c>
      <c r="AL83" s="8">
        <f t="shared" si="35"/>
        <v>0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0</v>
      </c>
      <c r="AT83" s="8">
        <v>0</v>
      </c>
      <c r="AU83" s="8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0</v>
      </c>
      <c r="BD83" s="204">
        <v>0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0</v>
      </c>
      <c r="BL83" s="8">
        <f t="shared" si="53"/>
        <v>0</v>
      </c>
      <c r="BM83" s="8">
        <f t="shared" si="54"/>
        <v>0</v>
      </c>
      <c r="BN83" s="8">
        <f t="shared" si="55"/>
        <v>0</v>
      </c>
      <c r="BO83" s="8">
        <f t="shared" si="56"/>
        <v>0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'[3]11'!B86</f>
        <v>320</v>
      </c>
      <c r="C84" s="16">
        <f>'[3]11'!C86</f>
        <v>0</v>
      </c>
      <c r="D84" s="16">
        <f>'[3]11'!D86</f>
        <v>0</v>
      </c>
      <c r="E84" s="16">
        <f>'[3]11'!E86</f>
        <v>0</v>
      </c>
      <c r="F84" s="16">
        <f>'[3]11'!F86</f>
        <v>1010</v>
      </c>
      <c r="G84" s="16">
        <f>'[3]11'!G86</f>
        <v>0</v>
      </c>
      <c r="H84" s="17">
        <f t="shared" si="59"/>
        <v>1330</v>
      </c>
      <c r="I84" s="15">
        <f>'[3]11'!J86</f>
        <v>0</v>
      </c>
      <c r="J84" s="16">
        <f>'[3]11'!K86</f>
        <v>0</v>
      </c>
      <c r="K84" s="16">
        <f>'[3]11'!L86</f>
        <v>0</v>
      </c>
      <c r="L84" s="16">
        <f>'[3]11'!M86</f>
        <v>0</v>
      </c>
      <c r="M84" s="16">
        <f>'[3]11'!N86</f>
        <v>0</v>
      </c>
      <c r="N84" s="16">
        <f>'[3]11'!O86</f>
        <v>0</v>
      </c>
      <c r="O84" s="17">
        <f t="shared" si="60"/>
        <v>0</v>
      </c>
      <c r="P84" s="18">
        <f>frq!C84</f>
        <v>1</v>
      </c>
      <c r="Q84" s="15">
        <f t="shared" si="33"/>
        <v>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0</v>
      </c>
      <c r="X84" s="8">
        <f t="shared" si="36"/>
        <v>0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0</v>
      </c>
      <c r="AE84" s="8">
        <f t="shared" si="43"/>
        <v>0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0</v>
      </c>
      <c r="AL84" s="8">
        <f t="shared" si="35"/>
        <v>0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0</v>
      </c>
      <c r="AT84" s="8">
        <v>0</v>
      </c>
      <c r="AU84" s="8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0</v>
      </c>
      <c r="BD84" s="204">
        <v>0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0</v>
      </c>
      <c r="BL84" s="8">
        <f t="shared" si="53"/>
        <v>0</v>
      </c>
      <c r="BM84" s="8">
        <f t="shared" si="54"/>
        <v>0</v>
      </c>
      <c r="BN84" s="8">
        <f t="shared" si="55"/>
        <v>0</v>
      </c>
      <c r="BO84" s="8">
        <f t="shared" si="56"/>
        <v>0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'[3]11'!B87</f>
        <v>320</v>
      </c>
      <c r="C85" s="16">
        <f>'[3]11'!C87</f>
        <v>0</v>
      </c>
      <c r="D85" s="16">
        <f>'[3]11'!D87</f>
        <v>0</v>
      </c>
      <c r="E85" s="16">
        <f>'[3]11'!E87</f>
        <v>0</v>
      </c>
      <c r="F85" s="16">
        <f>'[3]11'!F87</f>
        <v>1010</v>
      </c>
      <c r="G85" s="16">
        <f>'[3]11'!G87</f>
        <v>0</v>
      </c>
      <c r="H85" s="17">
        <f t="shared" si="59"/>
        <v>1330</v>
      </c>
      <c r="I85" s="15">
        <f>'[3]11'!J87</f>
        <v>0</v>
      </c>
      <c r="J85" s="16">
        <f>'[3]11'!K87</f>
        <v>0</v>
      </c>
      <c r="K85" s="16">
        <f>'[3]11'!L87</f>
        <v>0</v>
      </c>
      <c r="L85" s="16">
        <f>'[3]11'!M87</f>
        <v>0</v>
      </c>
      <c r="M85" s="16">
        <f>'[3]11'!N87</f>
        <v>0</v>
      </c>
      <c r="N85" s="16">
        <f>'[3]11'!O87</f>
        <v>0</v>
      </c>
      <c r="O85" s="17">
        <f t="shared" si="60"/>
        <v>0</v>
      </c>
      <c r="P85" s="18">
        <f>frq!C85</f>
        <v>1</v>
      </c>
      <c r="Q85" s="15">
        <f t="shared" si="33"/>
        <v>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0</v>
      </c>
      <c r="X85" s="8">
        <f t="shared" si="36"/>
        <v>0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0</v>
      </c>
      <c r="AE85" s="8">
        <f t="shared" si="43"/>
        <v>0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0</v>
      </c>
      <c r="AL85" s="8">
        <f t="shared" si="35"/>
        <v>0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0</v>
      </c>
      <c r="AT85" s="8">
        <v>0</v>
      </c>
      <c r="AU85" s="8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0</v>
      </c>
      <c r="BD85" s="204">
        <v>0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0</v>
      </c>
      <c r="BL85" s="8">
        <f t="shared" si="53"/>
        <v>0</v>
      </c>
      <c r="BM85" s="8">
        <f t="shared" si="54"/>
        <v>0</v>
      </c>
      <c r="BN85" s="8">
        <f t="shared" si="55"/>
        <v>0</v>
      </c>
      <c r="BO85" s="8">
        <f t="shared" si="56"/>
        <v>0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'[3]11'!B88</f>
        <v>320</v>
      </c>
      <c r="C86" s="16">
        <f>'[3]11'!C88</f>
        <v>0</v>
      </c>
      <c r="D86" s="16">
        <f>'[3]11'!D88</f>
        <v>0</v>
      </c>
      <c r="E86" s="16">
        <f>'[3]11'!E88</f>
        <v>0</v>
      </c>
      <c r="F86" s="16">
        <f>'[3]11'!F88</f>
        <v>1010</v>
      </c>
      <c r="G86" s="16">
        <f>'[3]11'!G88</f>
        <v>0</v>
      </c>
      <c r="H86" s="17">
        <f t="shared" si="59"/>
        <v>1330</v>
      </c>
      <c r="I86" s="15">
        <f>'[3]11'!J88</f>
        <v>0</v>
      </c>
      <c r="J86" s="16">
        <f>'[3]11'!K88</f>
        <v>0</v>
      </c>
      <c r="K86" s="16">
        <f>'[3]11'!L88</f>
        <v>0</v>
      </c>
      <c r="L86" s="16">
        <f>'[3]11'!M88</f>
        <v>0</v>
      </c>
      <c r="M86" s="16">
        <f>'[3]11'!N88</f>
        <v>0</v>
      </c>
      <c r="N86" s="16">
        <f>'[3]11'!O88</f>
        <v>0</v>
      </c>
      <c r="O86" s="17">
        <f t="shared" si="60"/>
        <v>0</v>
      </c>
      <c r="P86" s="18">
        <f>frq!C86</f>
        <v>1</v>
      </c>
      <c r="Q86" s="15">
        <f t="shared" si="33"/>
        <v>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0</v>
      </c>
      <c r="X86" s="8">
        <f t="shared" si="36"/>
        <v>0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0</v>
      </c>
      <c r="AE86" s="8">
        <f t="shared" si="43"/>
        <v>0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0</v>
      </c>
      <c r="AL86" s="8">
        <f t="shared" si="35"/>
        <v>0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0</v>
      </c>
      <c r="AT86" s="8">
        <v>0</v>
      </c>
      <c r="AU86" s="8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0</v>
      </c>
      <c r="BD86" s="204">
        <v>0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0</v>
      </c>
      <c r="BL86" s="8">
        <f t="shared" si="53"/>
        <v>0</v>
      </c>
      <c r="BM86" s="8">
        <f t="shared" si="54"/>
        <v>0</v>
      </c>
      <c r="BN86" s="8">
        <f t="shared" si="55"/>
        <v>0</v>
      </c>
      <c r="BO86" s="8">
        <f t="shared" si="56"/>
        <v>0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'[3]11'!B89</f>
        <v>320</v>
      </c>
      <c r="C87" s="16">
        <f>'[3]11'!C89</f>
        <v>0</v>
      </c>
      <c r="D87" s="16">
        <f>'[3]11'!D89</f>
        <v>0</v>
      </c>
      <c r="E87" s="16">
        <f>'[3]11'!E89</f>
        <v>0</v>
      </c>
      <c r="F87" s="16">
        <f>'[3]11'!F89</f>
        <v>1010</v>
      </c>
      <c r="G87" s="16">
        <f>'[3]11'!G89</f>
        <v>0</v>
      </c>
      <c r="H87" s="17">
        <f t="shared" si="59"/>
        <v>1330</v>
      </c>
      <c r="I87" s="15">
        <f>'[3]11'!J89</f>
        <v>0</v>
      </c>
      <c r="J87" s="16">
        <f>'[3]11'!K89</f>
        <v>0</v>
      </c>
      <c r="K87" s="16">
        <f>'[3]11'!L89</f>
        <v>0</v>
      </c>
      <c r="L87" s="16">
        <f>'[3]11'!M89</f>
        <v>0</v>
      </c>
      <c r="M87" s="16">
        <f>'[3]11'!N89</f>
        <v>0</v>
      </c>
      <c r="N87" s="16">
        <f>'[3]11'!O89</f>
        <v>0</v>
      </c>
      <c r="O87" s="17">
        <f t="shared" si="60"/>
        <v>0</v>
      </c>
      <c r="P87" s="18">
        <f>frq!C87</f>
        <v>1</v>
      </c>
      <c r="Q87" s="15">
        <f t="shared" si="33"/>
        <v>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0</v>
      </c>
      <c r="X87" s="8">
        <f t="shared" si="36"/>
        <v>0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0</v>
      </c>
      <c r="AE87" s="8">
        <f t="shared" si="43"/>
        <v>0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0</v>
      </c>
      <c r="AL87" s="8">
        <f t="shared" si="35"/>
        <v>0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0</v>
      </c>
      <c r="AT87" s="8">
        <v>0</v>
      </c>
      <c r="AU87" s="8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0</v>
      </c>
      <c r="BD87" s="204">
        <v>0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0</v>
      </c>
      <c r="BL87" s="8">
        <f t="shared" si="53"/>
        <v>0</v>
      </c>
      <c r="BM87" s="8">
        <f t="shared" si="54"/>
        <v>0</v>
      </c>
      <c r="BN87" s="8">
        <f t="shared" si="55"/>
        <v>0</v>
      </c>
      <c r="BO87" s="8">
        <f t="shared" si="56"/>
        <v>0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'[3]11'!B90</f>
        <v>320</v>
      </c>
      <c r="C88" s="16">
        <f>'[3]11'!C90</f>
        <v>0</v>
      </c>
      <c r="D88" s="16">
        <f>'[3]11'!D90</f>
        <v>0</v>
      </c>
      <c r="E88" s="16">
        <f>'[3]11'!E90</f>
        <v>0</v>
      </c>
      <c r="F88" s="16">
        <f>'[3]11'!F90</f>
        <v>1010</v>
      </c>
      <c r="G88" s="16">
        <f>'[3]11'!G90</f>
        <v>0</v>
      </c>
      <c r="H88" s="17">
        <f t="shared" si="59"/>
        <v>1330</v>
      </c>
      <c r="I88" s="15">
        <f>'[3]11'!J90</f>
        <v>0</v>
      </c>
      <c r="J88" s="16">
        <f>'[3]11'!K90</f>
        <v>0</v>
      </c>
      <c r="K88" s="16">
        <f>'[3]11'!L90</f>
        <v>0</v>
      </c>
      <c r="L88" s="16">
        <f>'[3]11'!M90</f>
        <v>0</v>
      </c>
      <c r="M88" s="16">
        <f>'[3]11'!N90</f>
        <v>0</v>
      </c>
      <c r="N88" s="16">
        <f>'[3]11'!O90</f>
        <v>0</v>
      </c>
      <c r="O88" s="17">
        <f t="shared" si="60"/>
        <v>0</v>
      </c>
      <c r="P88" s="18">
        <f>frq!C88</f>
        <v>1</v>
      </c>
      <c r="Q88" s="15">
        <f t="shared" si="33"/>
        <v>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0</v>
      </c>
      <c r="X88" s="8">
        <f t="shared" si="36"/>
        <v>0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0</v>
      </c>
      <c r="AE88" s="8">
        <f t="shared" si="43"/>
        <v>0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0</v>
      </c>
      <c r="AL88" s="8">
        <f t="shared" si="35"/>
        <v>0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0</v>
      </c>
      <c r="AT88" s="8">
        <v>0</v>
      </c>
      <c r="AU88" s="8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0</v>
      </c>
      <c r="BD88" s="204">
        <v>0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0</v>
      </c>
      <c r="BL88" s="8">
        <f t="shared" si="53"/>
        <v>0</v>
      </c>
      <c r="BM88" s="8">
        <f t="shared" si="54"/>
        <v>0</v>
      </c>
      <c r="BN88" s="8">
        <f t="shared" si="55"/>
        <v>0</v>
      </c>
      <c r="BO88" s="8">
        <f t="shared" si="56"/>
        <v>0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'[3]11'!B91</f>
        <v>320</v>
      </c>
      <c r="C89" s="16">
        <f>'[3]11'!C91</f>
        <v>0</v>
      </c>
      <c r="D89" s="16">
        <f>'[3]11'!D91</f>
        <v>0</v>
      </c>
      <c r="E89" s="16">
        <f>'[3]11'!E91</f>
        <v>0</v>
      </c>
      <c r="F89" s="16">
        <f>'[3]11'!F91</f>
        <v>1010</v>
      </c>
      <c r="G89" s="16">
        <f>'[3]11'!G91</f>
        <v>0</v>
      </c>
      <c r="H89" s="17">
        <f t="shared" si="59"/>
        <v>1330</v>
      </c>
      <c r="I89" s="15">
        <f>'[3]11'!J91</f>
        <v>0</v>
      </c>
      <c r="J89" s="16">
        <f>'[3]11'!K91</f>
        <v>0</v>
      </c>
      <c r="K89" s="16">
        <f>'[3]11'!L91</f>
        <v>0</v>
      </c>
      <c r="L89" s="16">
        <f>'[3]11'!M91</f>
        <v>0</v>
      </c>
      <c r="M89" s="16">
        <f>'[3]11'!N91</f>
        <v>0</v>
      </c>
      <c r="N89" s="16">
        <f>'[3]11'!O91</f>
        <v>0</v>
      </c>
      <c r="O89" s="17">
        <f t="shared" si="60"/>
        <v>0</v>
      </c>
      <c r="P89" s="18">
        <f>frq!C89</f>
        <v>1</v>
      </c>
      <c r="Q89" s="15">
        <f t="shared" si="33"/>
        <v>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0</v>
      </c>
      <c r="X89" s="8">
        <f t="shared" si="36"/>
        <v>0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0</v>
      </c>
      <c r="AE89" s="8">
        <f t="shared" si="43"/>
        <v>0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0</v>
      </c>
      <c r="AL89" s="8">
        <f t="shared" si="35"/>
        <v>0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0</v>
      </c>
      <c r="AT89" s="8">
        <v>0</v>
      </c>
      <c r="AU89" s="8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0</v>
      </c>
      <c r="BD89" s="204">
        <v>0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0</v>
      </c>
      <c r="BL89" s="8">
        <f t="shared" si="53"/>
        <v>0</v>
      </c>
      <c r="BM89" s="8">
        <f t="shared" si="54"/>
        <v>0</v>
      </c>
      <c r="BN89" s="8">
        <f t="shared" si="55"/>
        <v>0</v>
      </c>
      <c r="BO89" s="8">
        <f t="shared" si="56"/>
        <v>0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'[3]11'!B92</f>
        <v>320</v>
      </c>
      <c r="C90" s="16">
        <f>'[3]11'!C92</f>
        <v>0</v>
      </c>
      <c r="D90" s="16">
        <f>'[3]11'!D92</f>
        <v>0</v>
      </c>
      <c r="E90" s="16">
        <f>'[3]11'!E92</f>
        <v>0</v>
      </c>
      <c r="F90" s="16">
        <f>'[3]11'!F92</f>
        <v>1010</v>
      </c>
      <c r="G90" s="16">
        <f>'[3]11'!G92</f>
        <v>0</v>
      </c>
      <c r="H90" s="17">
        <f t="shared" si="59"/>
        <v>1330</v>
      </c>
      <c r="I90" s="15">
        <f>'[3]11'!J92</f>
        <v>0</v>
      </c>
      <c r="J90" s="16">
        <f>'[3]11'!K92</f>
        <v>0</v>
      </c>
      <c r="K90" s="16">
        <f>'[3]11'!L92</f>
        <v>0</v>
      </c>
      <c r="L90" s="16">
        <f>'[3]11'!M92</f>
        <v>0</v>
      </c>
      <c r="M90" s="16">
        <f>'[3]11'!N92</f>
        <v>0</v>
      </c>
      <c r="N90" s="16">
        <f>'[3]11'!O92</f>
        <v>0</v>
      </c>
      <c r="O90" s="17">
        <f t="shared" si="60"/>
        <v>0</v>
      </c>
      <c r="P90" s="18">
        <f>frq!C90</f>
        <v>1</v>
      </c>
      <c r="Q90" s="15">
        <f t="shared" si="33"/>
        <v>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0</v>
      </c>
      <c r="X90" s="8">
        <f t="shared" si="36"/>
        <v>0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0</v>
      </c>
      <c r="AE90" s="8">
        <f t="shared" si="43"/>
        <v>0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0</v>
      </c>
      <c r="AL90" s="8">
        <f t="shared" si="35"/>
        <v>0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0</v>
      </c>
      <c r="AT90" s="8">
        <v>0</v>
      </c>
      <c r="AU90" s="8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0</v>
      </c>
      <c r="BD90" s="204">
        <v>0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0</v>
      </c>
      <c r="BL90" s="8">
        <f t="shared" si="53"/>
        <v>0</v>
      </c>
      <c r="BM90" s="8">
        <f t="shared" si="54"/>
        <v>0</v>
      </c>
      <c r="BN90" s="8">
        <f t="shared" si="55"/>
        <v>0</v>
      </c>
      <c r="BO90" s="8">
        <f t="shared" si="56"/>
        <v>0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'[3]11'!B93</f>
        <v>320</v>
      </c>
      <c r="C91" s="16">
        <f>'[3]11'!C93</f>
        <v>0</v>
      </c>
      <c r="D91" s="16">
        <f>'[3]11'!D93</f>
        <v>0</v>
      </c>
      <c r="E91" s="16">
        <f>'[3]11'!E93</f>
        <v>0</v>
      </c>
      <c r="F91" s="16">
        <f>'[3]11'!F93</f>
        <v>1010</v>
      </c>
      <c r="G91" s="16">
        <f>'[3]11'!G93</f>
        <v>0</v>
      </c>
      <c r="H91" s="17">
        <f t="shared" si="59"/>
        <v>1330</v>
      </c>
      <c r="I91" s="15">
        <f>'[3]11'!J93</f>
        <v>0</v>
      </c>
      <c r="J91" s="16">
        <f>'[3]11'!K93</f>
        <v>0</v>
      </c>
      <c r="K91" s="16">
        <f>'[3]11'!L93</f>
        <v>0</v>
      </c>
      <c r="L91" s="16">
        <f>'[3]11'!M93</f>
        <v>0</v>
      </c>
      <c r="M91" s="16">
        <f>'[3]11'!N93</f>
        <v>0</v>
      </c>
      <c r="N91" s="16">
        <f>'[3]11'!O93</f>
        <v>0</v>
      </c>
      <c r="O91" s="17">
        <f t="shared" si="60"/>
        <v>0</v>
      </c>
      <c r="P91" s="18">
        <f>frq!C91</f>
        <v>1</v>
      </c>
      <c r="Q91" s="15">
        <f t="shared" si="33"/>
        <v>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0</v>
      </c>
      <c r="X91" s="8">
        <f t="shared" si="36"/>
        <v>0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0</v>
      </c>
      <c r="AE91" s="8">
        <f t="shared" si="43"/>
        <v>0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0</v>
      </c>
      <c r="AL91" s="8">
        <f t="shared" si="35"/>
        <v>0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0</v>
      </c>
      <c r="AT91" s="8">
        <v>0</v>
      </c>
      <c r="AU91" s="8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0</v>
      </c>
      <c r="BD91" s="204">
        <v>0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0</v>
      </c>
      <c r="BL91" s="8">
        <f t="shared" si="53"/>
        <v>0</v>
      </c>
      <c r="BM91" s="8">
        <f t="shared" si="54"/>
        <v>0</v>
      </c>
      <c r="BN91" s="8">
        <f t="shared" si="55"/>
        <v>0</v>
      </c>
      <c r="BO91" s="8">
        <f t="shared" si="56"/>
        <v>0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'[3]11'!B94</f>
        <v>320</v>
      </c>
      <c r="C92" s="16">
        <f>'[3]11'!C94</f>
        <v>0</v>
      </c>
      <c r="D92" s="16">
        <f>'[3]11'!D94</f>
        <v>0</v>
      </c>
      <c r="E92" s="16">
        <f>'[3]11'!E94</f>
        <v>0</v>
      </c>
      <c r="F92" s="16">
        <f>'[3]11'!F94</f>
        <v>1010</v>
      </c>
      <c r="G92" s="16">
        <f>'[3]11'!G94</f>
        <v>0</v>
      </c>
      <c r="H92" s="17">
        <f t="shared" si="59"/>
        <v>1330</v>
      </c>
      <c r="I92" s="15">
        <f>'[3]11'!J94</f>
        <v>0</v>
      </c>
      <c r="J92" s="16">
        <f>'[3]11'!K94</f>
        <v>0</v>
      </c>
      <c r="K92" s="16">
        <f>'[3]11'!L94</f>
        <v>0</v>
      </c>
      <c r="L92" s="16">
        <f>'[3]11'!M94</f>
        <v>0</v>
      </c>
      <c r="M92" s="16">
        <f>'[3]11'!N94</f>
        <v>0</v>
      </c>
      <c r="N92" s="16">
        <f>'[3]11'!O94</f>
        <v>0</v>
      </c>
      <c r="O92" s="17">
        <f t="shared" si="60"/>
        <v>0</v>
      </c>
      <c r="P92" s="18">
        <f>frq!C92</f>
        <v>1</v>
      </c>
      <c r="Q92" s="15">
        <f t="shared" si="33"/>
        <v>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0</v>
      </c>
      <c r="X92" s="8">
        <f t="shared" si="36"/>
        <v>0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0</v>
      </c>
      <c r="AE92" s="8">
        <f t="shared" si="43"/>
        <v>0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0</v>
      </c>
      <c r="AL92" s="8">
        <f t="shared" si="35"/>
        <v>0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0</v>
      </c>
      <c r="AT92" s="8">
        <v>0</v>
      </c>
      <c r="AU92" s="8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0</v>
      </c>
      <c r="BD92" s="204">
        <v>0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0</v>
      </c>
      <c r="BL92" s="8">
        <f t="shared" si="53"/>
        <v>0</v>
      </c>
      <c r="BM92" s="8">
        <f t="shared" si="54"/>
        <v>0</v>
      </c>
      <c r="BN92" s="8">
        <f t="shared" si="55"/>
        <v>0</v>
      </c>
      <c r="BO92" s="8">
        <f t="shared" si="56"/>
        <v>0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'[3]11'!B95</f>
        <v>320</v>
      </c>
      <c r="C93" s="16">
        <f>'[3]11'!C95</f>
        <v>0</v>
      </c>
      <c r="D93" s="16">
        <f>'[3]11'!D95</f>
        <v>0</v>
      </c>
      <c r="E93" s="16">
        <f>'[3]11'!E95</f>
        <v>0</v>
      </c>
      <c r="F93" s="16">
        <f>'[3]11'!F95</f>
        <v>1010</v>
      </c>
      <c r="G93" s="16">
        <f>'[3]11'!G95</f>
        <v>0</v>
      </c>
      <c r="H93" s="17">
        <f t="shared" si="59"/>
        <v>1330</v>
      </c>
      <c r="I93" s="15">
        <f>'[3]11'!J95</f>
        <v>0</v>
      </c>
      <c r="J93" s="16">
        <f>'[3]11'!K95</f>
        <v>0</v>
      </c>
      <c r="K93" s="16">
        <f>'[3]11'!L95</f>
        <v>0</v>
      </c>
      <c r="L93" s="16">
        <f>'[3]11'!M95</f>
        <v>0</v>
      </c>
      <c r="M93" s="16">
        <f>'[3]11'!N95</f>
        <v>0</v>
      </c>
      <c r="N93" s="16">
        <f>'[3]11'!O95</f>
        <v>0</v>
      </c>
      <c r="O93" s="17">
        <f t="shared" si="60"/>
        <v>0</v>
      </c>
      <c r="P93" s="18">
        <f>frq!C93</f>
        <v>1</v>
      </c>
      <c r="Q93" s="15">
        <f t="shared" si="33"/>
        <v>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0</v>
      </c>
      <c r="X93" s="8">
        <f t="shared" si="36"/>
        <v>0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0</v>
      </c>
      <c r="AE93" s="8">
        <f t="shared" si="43"/>
        <v>0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0</v>
      </c>
      <c r="AL93" s="8">
        <f t="shared" si="35"/>
        <v>0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0</v>
      </c>
      <c r="AT93" s="8">
        <v>0</v>
      </c>
      <c r="AU93" s="8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0</v>
      </c>
      <c r="BD93" s="204">
        <v>0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0</v>
      </c>
      <c r="BL93" s="8">
        <f t="shared" si="53"/>
        <v>0</v>
      </c>
      <c r="BM93" s="8">
        <f t="shared" si="54"/>
        <v>0</v>
      </c>
      <c r="BN93" s="8">
        <f t="shared" si="55"/>
        <v>0</v>
      </c>
      <c r="BO93" s="8">
        <f t="shared" si="56"/>
        <v>0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'[3]11'!B96</f>
        <v>320</v>
      </c>
      <c r="C94" s="16">
        <f>'[3]11'!C96</f>
        <v>0</v>
      </c>
      <c r="D94" s="16">
        <f>'[3]11'!D96</f>
        <v>0</v>
      </c>
      <c r="E94" s="16">
        <f>'[3]11'!E96</f>
        <v>0</v>
      </c>
      <c r="F94" s="16">
        <f>'[3]11'!F96</f>
        <v>1010</v>
      </c>
      <c r="G94" s="16">
        <f>'[3]11'!G96</f>
        <v>0</v>
      </c>
      <c r="H94" s="17">
        <f t="shared" si="59"/>
        <v>1330</v>
      </c>
      <c r="I94" s="15">
        <f>'[3]11'!J96</f>
        <v>0</v>
      </c>
      <c r="J94" s="16">
        <f>'[3]11'!K96</f>
        <v>0</v>
      </c>
      <c r="K94" s="16">
        <f>'[3]11'!L96</f>
        <v>0</v>
      </c>
      <c r="L94" s="16">
        <f>'[3]11'!M96</f>
        <v>0</v>
      </c>
      <c r="M94" s="16">
        <f>'[3]11'!N96</f>
        <v>0</v>
      </c>
      <c r="N94" s="16">
        <f>'[3]11'!O96</f>
        <v>0</v>
      </c>
      <c r="O94" s="17">
        <f t="shared" si="60"/>
        <v>0</v>
      </c>
      <c r="P94" s="18">
        <f>frq!C94</f>
        <v>1</v>
      </c>
      <c r="Q94" s="15">
        <f t="shared" si="33"/>
        <v>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0</v>
      </c>
      <c r="X94" s="8">
        <f t="shared" si="36"/>
        <v>0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0</v>
      </c>
      <c r="AE94" s="8">
        <f t="shared" si="43"/>
        <v>0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0</v>
      </c>
      <c r="AL94" s="8">
        <f t="shared" si="35"/>
        <v>0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0</v>
      </c>
      <c r="AT94" s="8">
        <v>0</v>
      </c>
      <c r="AU94" s="8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0</v>
      </c>
      <c r="BD94" s="204">
        <v>0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0</v>
      </c>
      <c r="BL94" s="8">
        <f t="shared" si="53"/>
        <v>0</v>
      </c>
      <c r="BM94" s="8">
        <f t="shared" si="54"/>
        <v>0</v>
      </c>
      <c r="BN94" s="8">
        <f t="shared" si="55"/>
        <v>0</v>
      </c>
      <c r="BO94" s="8">
        <f t="shared" si="56"/>
        <v>0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'[3]11'!B97</f>
        <v>320</v>
      </c>
      <c r="C95" s="16">
        <f>'[3]11'!C97</f>
        <v>0</v>
      </c>
      <c r="D95" s="16">
        <f>'[3]11'!D97</f>
        <v>0</v>
      </c>
      <c r="E95" s="16">
        <f>'[3]11'!E97</f>
        <v>0</v>
      </c>
      <c r="F95" s="16">
        <f>'[3]11'!F97</f>
        <v>1010</v>
      </c>
      <c r="G95" s="16">
        <f>'[3]11'!G97</f>
        <v>0</v>
      </c>
      <c r="H95" s="17">
        <f t="shared" si="59"/>
        <v>1330</v>
      </c>
      <c r="I95" s="15">
        <f>'[3]11'!J97</f>
        <v>0</v>
      </c>
      <c r="J95" s="16">
        <f>'[3]11'!K97</f>
        <v>0</v>
      </c>
      <c r="K95" s="16">
        <f>'[3]11'!L97</f>
        <v>0</v>
      </c>
      <c r="L95" s="16">
        <f>'[3]11'!M97</f>
        <v>0</v>
      </c>
      <c r="M95" s="16">
        <f>'[3]11'!N97</f>
        <v>0</v>
      </c>
      <c r="N95" s="16">
        <f>'[3]11'!O97</f>
        <v>0</v>
      </c>
      <c r="O95" s="17">
        <f t="shared" si="60"/>
        <v>0</v>
      </c>
      <c r="P95" s="18">
        <f>frq!C95</f>
        <v>1</v>
      </c>
      <c r="Q95" s="15">
        <f t="shared" si="33"/>
        <v>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0</v>
      </c>
      <c r="X95" s="8">
        <f t="shared" si="36"/>
        <v>0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0</v>
      </c>
      <c r="AE95" s="8">
        <f t="shared" si="43"/>
        <v>0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0</v>
      </c>
      <c r="AL95" s="8">
        <f t="shared" si="35"/>
        <v>0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0</v>
      </c>
      <c r="AT95" s="8">
        <v>0</v>
      </c>
      <c r="AU95" s="8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0</v>
      </c>
      <c r="BD95" s="204">
        <v>0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0</v>
      </c>
      <c r="BL95" s="8">
        <f t="shared" si="53"/>
        <v>0</v>
      </c>
      <c r="BM95" s="8">
        <f t="shared" si="54"/>
        <v>0</v>
      </c>
      <c r="BN95" s="8">
        <f t="shared" si="55"/>
        <v>0</v>
      </c>
      <c r="BO95" s="8">
        <f t="shared" si="56"/>
        <v>0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'[3]11'!B98</f>
        <v>320</v>
      </c>
      <c r="C96" s="16">
        <f>'[3]11'!C98</f>
        <v>0</v>
      </c>
      <c r="D96" s="16">
        <f>'[3]11'!D98</f>
        <v>0</v>
      </c>
      <c r="E96" s="16">
        <f>'[3]11'!E98</f>
        <v>0</v>
      </c>
      <c r="F96" s="16">
        <f>'[3]11'!F98</f>
        <v>1010</v>
      </c>
      <c r="G96" s="16">
        <f>'[3]11'!G98</f>
        <v>0</v>
      </c>
      <c r="H96" s="17">
        <f t="shared" si="59"/>
        <v>1330</v>
      </c>
      <c r="I96" s="15">
        <f>'[3]11'!J98</f>
        <v>0</v>
      </c>
      <c r="J96" s="16">
        <f>'[3]11'!K98</f>
        <v>0</v>
      </c>
      <c r="K96" s="16">
        <f>'[3]11'!L98</f>
        <v>0</v>
      </c>
      <c r="L96" s="16">
        <f>'[3]11'!M98</f>
        <v>0</v>
      </c>
      <c r="M96" s="16">
        <f>'[3]11'!N98</f>
        <v>0</v>
      </c>
      <c r="N96" s="16">
        <f>'[3]11'!O98</f>
        <v>0</v>
      </c>
      <c r="O96" s="17">
        <f t="shared" si="60"/>
        <v>0</v>
      </c>
      <c r="P96" s="18">
        <f>frq!C96</f>
        <v>1</v>
      </c>
      <c r="Q96" s="15">
        <f t="shared" si="33"/>
        <v>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0</v>
      </c>
      <c r="X96" s="8">
        <f t="shared" si="36"/>
        <v>0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0</v>
      </c>
      <c r="AE96" s="8">
        <f t="shared" si="43"/>
        <v>0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0</v>
      </c>
      <c r="AL96" s="8">
        <f t="shared" si="35"/>
        <v>0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0</v>
      </c>
      <c r="AT96" s="8">
        <v>0</v>
      </c>
      <c r="AU96" s="8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0</v>
      </c>
      <c r="BD96" s="204">
        <v>0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0</v>
      </c>
      <c r="BL96" s="8">
        <f t="shared" si="53"/>
        <v>0</v>
      </c>
      <c r="BM96" s="8">
        <f t="shared" si="54"/>
        <v>0</v>
      </c>
      <c r="BN96" s="8">
        <f t="shared" si="55"/>
        <v>0</v>
      </c>
      <c r="BO96" s="8">
        <f t="shared" si="56"/>
        <v>0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'[3]11'!B99</f>
        <v>320</v>
      </c>
      <c r="C97" s="16">
        <f>'[3]11'!C99</f>
        <v>0</v>
      </c>
      <c r="D97" s="16">
        <f>'[3]11'!D99</f>
        <v>0</v>
      </c>
      <c r="E97" s="16">
        <f>'[3]11'!E99</f>
        <v>0</v>
      </c>
      <c r="F97" s="16">
        <f>'[3]11'!F99</f>
        <v>1010</v>
      </c>
      <c r="G97" s="16">
        <f>'[3]11'!G99</f>
        <v>0</v>
      </c>
      <c r="H97" s="17">
        <f t="shared" si="59"/>
        <v>1330</v>
      </c>
      <c r="I97" s="15">
        <f>'[3]11'!J99</f>
        <v>0</v>
      </c>
      <c r="J97" s="16">
        <f>'[3]11'!K99</f>
        <v>0</v>
      </c>
      <c r="K97" s="16">
        <f>'[3]11'!L99</f>
        <v>0</v>
      </c>
      <c r="L97" s="16">
        <f>'[3]11'!M99</f>
        <v>0</v>
      </c>
      <c r="M97" s="16">
        <f>'[3]11'!N99</f>
        <v>0</v>
      </c>
      <c r="N97" s="16">
        <f>'[3]11'!O99</f>
        <v>0</v>
      </c>
      <c r="O97" s="17">
        <f t="shared" si="60"/>
        <v>0</v>
      </c>
      <c r="P97" s="18">
        <f>frq!C97</f>
        <v>1</v>
      </c>
      <c r="Q97" s="15">
        <f t="shared" si="33"/>
        <v>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0</v>
      </c>
      <c r="X97" s="8">
        <f t="shared" si="36"/>
        <v>0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0</v>
      </c>
      <c r="AE97" s="8">
        <f t="shared" si="43"/>
        <v>0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0</v>
      </c>
      <c r="AL97" s="8">
        <f t="shared" si="35"/>
        <v>0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0</v>
      </c>
      <c r="AT97" s="8">
        <v>0</v>
      </c>
      <c r="AU97" s="8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0</v>
      </c>
      <c r="BD97" s="204">
        <v>0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0</v>
      </c>
      <c r="BL97" s="8">
        <f t="shared" si="53"/>
        <v>0</v>
      </c>
      <c r="BM97" s="8">
        <f t="shared" si="54"/>
        <v>0</v>
      </c>
      <c r="BN97" s="8">
        <f t="shared" si="55"/>
        <v>0</v>
      </c>
      <c r="BO97" s="8">
        <f t="shared" si="56"/>
        <v>0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'[3]11'!B100</f>
        <v>320</v>
      </c>
      <c r="C98" s="16">
        <f>'[3]11'!C100</f>
        <v>0</v>
      </c>
      <c r="D98" s="16">
        <f>'[3]11'!D100</f>
        <v>0</v>
      </c>
      <c r="E98" s="16">
        <f>'[3]11'!E100</f>
        <v>0</v>
      </c>
      <c r="F98" s="16">
        <f>'[3]11'!F100</f>
        <v>1010</v>
      </c>
      <c r="G98" s="16">
        <f>'[3]11'!G100</f>
        <v>0</v>
      </c>
      <c r="H98" s="17">
        <f t="shared" si="59"/>
        <v>1330</v>
      </c>
      <c r="I98" s="15">
        <f>'[3]11'!J100</f>
        <v>0</v>
      </c>
      <c r="J98" s="16">
        <f>'[3]11'!K100</f>
        <v>0</v>
      </c>
      <c r="K98" s="16">
        <f>'[3]11'!L100</f>
        <v>0</v>
      </c>
      <c r="L98" s="16">
        <f>'[3]11'!M100</f>
        <v>0</v>
      </c>
      <c r="M98" s="16">
        <f>'[3]11'!N100</f>
        <v>0</v>
      </c>
      <c r="N98" s="16">
        <f>'[3]11'!O100</f>
        <v>0</v>
      </c>
      <c r="O98" s="17">
        <f t="shared" si="60"/>
        <v>0</v>
      </c>
      <c r="P98" s="18">
        <f>frq!C98</f>
        <v>1</v>
      </c>
      <c r="Q98" s="15">
        <f t="shared" si="33"/>
        <v>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0</v>
      </c>
      <c r="X98" s="8">
        <f t="shared" si="36"/>
        <v>0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0</v>
      </c>
      <c r="AE98" s="8">
        <f t="shared" si="43"/>
        <v>0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0</v>
      </c>
      <c r="AL98" s="8">
        <f t="shared" si="35"/>
        <v>0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0</v>
      </c>
      <c r="AT98" s="8">
        <v>0</v>
      </c>
      <c r="AU98" s="8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0</v>
      </c>
      <c r="BD98" s="204">
        <v>0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0</v>
      </c>
      <c r="BL98" s="8">
        <f t="shared" si="53"/>
        <v>0</v>
      </c>
      <c r="BM98" s="8">
        <f t="shared" si="54"/>
        <v>0</v>
      </c>
      <c r="BN98" s="8">
        <f t="shared" si="55"/>
        <v>0</v>
      </c>
      <c r="BO98" s="8">
        <f t="shared" si="56"/>
        <v>0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24.39</v>
      </c>
      <c r="G99" s="15">
        <f t="shared" si="62"/>
        <v>0</v>
      </c>
      <c r="H99" s="15">
        <f t="shared" si="62"/>
        <v>32.07</v>
      </c>
      <c r="I99" s="15">
        <f t="shared" si="62"/>
        <v>0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0</v>
      </c>
      <c r="P99" s="15">
        <f t="shared" si="62"/>
        <v>2.4E-2</v>
      </c>
      <c r="Q99" s="15">
        <f t="shared" si="62"/>
        <v>0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0</v>
      </c>
      <c r="X99" s="15">
        <f t="shared" si="62"/>
        <v>0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</v>
      </c>
      <c r="AE99" s="15">
        <f t="shared" si="62"/>
        <v>0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</v>
      </c>
      <c r="AL99" s="15">
        <f t="shared" si="62"/>
        <v>0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0</v>
      </c>
      <c r="AS99" s="15">
        <f t="shared" si="62"/>
        <v>0</v>
      </c>
      <c r="AT99" s="15">
        <f t="shared" si="62"/>
        <v>0</v>
      </c>
      <c r="AU99" s="15">
        <f t="shared" si="62"/>
        <v>0</v>
      </c>
      <c r="AV99" s="15">
        <f t="shared" si="62"/>
        <v>0</v>
      </c>
      <c r="AW99" s="15">
        <f t="shared" si="62"/>
        <v>0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</v>
      </c>
      <c r="BD99" s="15">
        <f t="shared" si="62"/>
        <v>0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</v>
      </c>
      <c r="BK99" s="15"/>
      <c r="BL99" s="15">
        <f t="shared" si="63"/>
        <v>0</v>
      </c>
      <c r="BM99" s="15">
        <f t="shared" si="63"/>
        <v>0</v>
      </c>
      <c r="BN99" s="15">
        <f t="shared" si="63"/>
        <v>0</v>
      </c>
      <c r="BO99" s="15">
        <f t="shared" si="63"/>
        <v>0</v>
      </c>
      <c r="BP99" s="15">
        <f t="shared" si="63"/>
        <v>0</v>
      </c>
      <c r="BQ99" s="15">
        <f t="shared" si="63"/>
        <v>0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45637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45637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150</v>
      </c>
      <c r="C3">
        <f>PPCL!C3</f>
        <v>0</v>
      </c>
      <c r="D3">
        <f>PPCL!M3</f>
        <v>0</v>
      </c>
      <c r="E3">
        <f>PPCL!N3</f>
        <v>0</v>
      </c>
      <c r="F3">
        <f>B3+C3</f>
        <v>150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150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150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150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150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150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150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150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150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150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150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150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150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150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150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150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150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150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150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150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150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150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150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150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150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150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150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150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150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150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150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150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150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150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150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150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150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150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150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150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150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150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150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150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150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150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150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150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150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150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150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150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150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150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150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150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150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150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150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150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150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150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150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150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150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150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150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150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150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150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150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150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150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150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150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150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150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150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150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150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150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150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150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150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150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150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150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150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150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150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150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150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150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150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150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150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150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150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150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150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150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150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150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150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150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150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150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150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150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150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150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150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150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150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150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150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150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150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150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150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150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150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150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150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150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150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150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150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150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150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150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150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150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150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150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150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150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150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150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150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150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150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150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150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150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150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150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150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150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150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150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150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150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150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150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150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150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150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150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150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150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150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150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150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150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150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150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150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150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150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150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150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150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150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150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150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150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150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150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150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150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150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150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150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150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150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150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150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150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150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150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3.6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3.6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180</v>
      </c>
      <c r="C3">
        <f>PPCL!E3</f>
        <v>0</v>
      </c>
      <c r="D3">
        <f>PPCL!O3</f>
        <v>0</v>
      </c>
      <c r="E3">
        <f>PPCL!P3</f>
        <v>0</v>
      </c>
      <c r="F3">
        <f>B3+C3</f>
        <v>180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180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180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180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180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180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180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180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180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180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180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180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180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180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180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180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180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180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180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180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180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180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180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180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180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180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180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180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180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180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180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180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180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180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180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180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180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180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180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180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180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180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180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180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180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180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180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180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180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180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180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180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180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180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180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180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180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180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180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180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180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180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180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180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180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180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180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180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180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180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180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180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180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180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180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180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180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180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180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180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180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180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180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180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180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180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180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180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180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180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180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180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180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180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180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180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180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180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180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180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180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180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180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180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180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180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180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180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180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180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180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180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180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180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180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180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180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180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180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180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180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180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180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180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180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180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180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180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180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180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180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180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180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180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180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180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180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180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180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180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180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180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180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180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180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180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180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180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180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180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180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180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180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180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180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180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180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180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180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180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180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180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180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180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180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180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180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180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180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180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180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180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180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180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180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180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180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180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180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180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180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180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180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180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180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180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180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180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180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180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180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4.32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4.32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82</v>
      </c>
      <c r="C3">
        <f>GT!C3</f>
        <v>0</v>
      </c>
      <c r="D3">
        <f>GT!M3</f>
        <v>-0.06</v>
      </c>
      <c r="E3">
        <f>GT!N3</f>
        <v>0</v>
      </c>
      <c r="F3">
        <f>B3+C3</f>
        <v>82</v>
      </c>
      <c r="G3">
        <f>D3+E3-X3</f>
        <v>-0.06</v>
      </c>
      <c r="H3" s="113"/>
      <c r="I3">
        <f>BRPL_EOD!AA3+BRPL_EOD!AB3</f>
        <v>-0.02</v>
      </c>
      <c r="J3">
        <f>BYPL_EOD!AA3+BYPL_EOD!AB3</f>
        <v>-0.01</v>
      </c>
      <c r="K3">
        <f>MES_EOD!AA3+MES_EOD!AB3</f>
        <v>0</v>
      </c>
      <c r="L3">
        <f>NDMC_EOD!AA3+NDMC_EOD!AB3</f>
        <v>0</v>
      </c>
      <c r="M3">
        <f>TPDDL_EOD!AA3+TPDDL_EOD!AB3</f>
        <v>-0.02</v>
      </c>
      <c r="N3">
        <f t="shared" ref="N3:N66" si="0">SUM(I3:M3)</f>
        <v>-0.05</v>
      </c>
      <c r="O3" s="113">
        <f t="shared" ref="O3:O66" si="1">G3-N3</f>
        <v>-9.999999999999995E-3</v>
      </c>
      <c r="P3">
        <v>-2.3999999999999997E-2</v>
      </c>
      <c r="Q3">
        <v>-1.1999999999999999E-2</v>
      </c>
      <c r="R3">
        <v>0</v>
      </c>
      <c r="S3">
        <v>0</v>
      </c>
      <c r="T3">
        <v>-2.3999999999999997E-2</v>
      </c>
      <c r="U3" s="115">
        <f t="shared" ref="U3:U66" si="2">SUM(P3:T3)</f>
        <v>-0.06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82</v>
      </c>
      <c r="C4">
        <f>GT!C4</f>
        <v>0</v>
      </c>
      <c r="D4">
        <f>GT!M4</f>
        <v>-0.06</v>
      </c>
      <c r="E4">
        <f>GT!N4</f>
        <v>0</v>
      </c>
      <c r="F4">
        <f t="shared" ref="F4:F67" si="4">B4+C4</f>
        <v>82</v>
      </c>
      <c r="G4">
        <f t="shared" ref="G4:G67" si="5">D4+E4-X4</f>
        <v>-0.06</v>
      </c>
      <c r="H4" s="113"/>
      <c r="I4">
        <f>BRPL_EOD!AA4+BRPL_EOD!AB4</f>
        <v>-0.02</v>
      </c>
      <c r="J4">
        <f>BYPL_EOD!AA4+BYPL_EOD!AB4</f>
        <v>-0.01</v>
      </c>
      <c r="K4">
        <f>MES_EOD!AA4+MES_EOD!AB4</f>
        <v>0</v>
      </c>
      <c r="L4">
        <f>NDMC_EOD!AA4+NDMC_EOD!AB4</f>
        <v>0</v>
      </c>
      <c r="M4">
        <f>TPDDL_EOD!AA4+TPDDL_EOD!AB4</f>
        <v>-0.02</v>
      </c>
      <c r="N4">
        <f t="shared" si="0"/>
        <v>-0.05</v>
      </c>
      <c r="O4" s="113">
        <f t="shared" si="1"/>
        <v>-9.999999999999995E-3</v>
      </c>
      <c r="P4">
        <v>-2.3999999999999997E-2</v>
      </c>
      <c r="Q4">
        <v>-1.1999999999999999E-2</v>
      </c>
      <c r="R4">
        <v>0</v>
      </c>
      <c r="S4">
        <v>0</v>
      </c>
      <c r="T4">
        <v>-2.3999999999999997E-2</v>
      </c>
      <c r="U4" s="115">
        <f t="shared" si="2"/>
        <v>-0.06</v>
      </c>
      <c r="V4" s="113">
        <f t="shared" si="3"/>
        <v>0</v>
      </c>
      <c r="X4" s="118"/>
    </row>
    <row r="5" spans="1:24">
      <c r="A5" t="s">
        <v>47</v>
      </c>
      <c r="B5">
        <f>GT!B5</f>
        <v>82</v>
      </c>
      <c r="C5">
        <f>GT!C5</f>
        <v>0</v>
      </c>
      <c r="D5">
        <f>GT!M5</f>
        <v>-0.06</v>
      </c>
      <c r="E5">
        <f>GT!N5</f>
        <v>0</v>
      </c>
      <c r="F5">
        <f t="shared" si="4"/>
        <v>82</v>
      </c>
      <c r="G5">
        <f t="shared" si="5"/>
        <v>-0.06</v>
      </c>
      <c r="H5" s="113"/>
      <c r="I5">
        <f>BRPL_EOD!AA5+BRPL_EOD!AB5</f>
        <v>-0.02</v>
      </c>
      <c r="J5">
        <f>BYPL_EOD!AA5+BYPL_EOD!AB5</f>
        <v>-0.01</v>
      </c>
      <c r="K5">
        <f>MES_EOD!AA5+MES_EOD!AB5</f>
        <v>0</v>
      </c>
      <c r="L5">
        <f>NDMC_EOD!AA5+NDMC_EOD!AB5</f>
        <v>0</v>
      </c>
      <c r="M5">
        <f>TPDDL_EOD!AA5+TPDDL_EOD!AB5</f>
        <v>-0.02</v>
      </c>
      <c r="N5">
        <f t="shared" si="0"/>
        <v>-0.05</v>
      </c>
      <c r="O5" s="113">
        <f t="shared" si="1"/>
        <v>-9.999999999999995E-3</v>
      </c>
      <c r="P5">
        <v>-2.3999999999999997E-2</v>
      </c>
      <c r="Q5">
        <v>-1.1999999999999999E-2</v>
      </c>
      <c r="R5">
        <v>0</v>
      </c>
      <c r="S5">
        <v>0</v>
      </c>
      <c r="T5">
        <v>-2.3999999999999997E-2</v>
      </c>
      <c r="U5" s="115">
        <f t="shared" si="2"/>
        <v>-0.06</v>
      </c>
      <c r="V5" s="113">
        <f t="shared" si="3"/>
        <v>0</v>
      </c>
      <c r="X5" s="118"/>
    </row>
    <row r="6" spans="1:24">
      <c r="A6" t="s">
        <v>48</v>
      </c>
      <c r="B6">
        <f>GT!B6</f>
        <v>82</v>
      </c>
      <c r="C6">
        <f>GT!C6</f>
        <v>0</v>
      </c>
      <c r="D6">
        <f>GT!M6</f>
        <v>-0.06</v>
      </c>
      <c r="E6">
        <f>GT!N6</f>
        <v>0</v>
      </c>
      <c r="F6">
        <f t="shared" si="4"/>
        <v>82</v>
      </c>
      <c r="G6">
        <f t="shared" si="5"/>
        <v>-0.06</v>
      </c>
      <c r="H6" s="113"/>
      <c r="I6">
        <f>BRPL_EOD!AA6+BRPL_EOD!AB6</f>
        <v>-0.02</v>
      </c>
      <c r="J6">
        <f>BYPL_EOD!AA6+BYPL_EOD!AB6</f>
        <v>-0.01</v>
      </c>
      <c r="K6">
        <f>MES_EOD!AA6+MES_EOD!AB6</f>
        <v>0</v>
      </c>
      <c r="L6">
        <f>NDMC_EOD!AA6+NDMC_EOD!AB6</f>
        <v>0</v>
      </c>
      <c r="M6">
        <f>TPDDL_EOD!AA6+TPDDL_EOD!AB6</f>
        <v>-0.02</v>
      </c>
      <c r="N6">
        <f t="shared" si="0"/>
        <v>-0.05</v>
      </c>
      <c r="O6" s="113">
        <f t="shared" si="1"/>
        <v>-9.999999999999995E-3</v>
      </c>
      <c r="P6">
        <v>-2.3999999999999997E-2</v>
      </c>
      <c r="Q6">
        <v>-1.1999999999999999E-2</v>
      </c>
      <c r="R6">
        <v>0</v>
      </c>
      <c r="S6">
        <v>0</v>
      </c>
      <c r="T6">
        <v>-2.3999999999999997E-2</v>
      </c>
      <c r="U6" s="115">
        <f t="shared" si="2"/>
        <v>-0.06</v>
      </c>
      <c r="V6" s="113">
        <f t="shared" si="3"/>
        <v>0</v>
      </c>
      <c r="X6" s="118"/>
    </row>
    <row r="7" spans="1:24">
      <c r="A7" t="s">
        <v>49</v>
      </c>
      <c r="B7">
        <f>GT!B7</f>
        <v>82</v>
      </c>
      <c r="C7">
        <f>GT!C7</f>
        <v>0</v>
      </c>
      <c r="D7">
        <f>GT!M7</f>
        <v>-0.06</v>
      </c>
      <c r="E7">
        <f>GT!N7</f>
        <v>0</v>
      </c>
      <c r="F7">
        <f t="shared" si="4"/>
        <v>82</v>
      </c>
      <c r="G7">
        <f t="shared" si="5"/>
        <v>-0.06</v>
      </c>
      <c r="H7" s="113"/>
      <c r="I7">
        <f>BRPL_EOD!AA7+BRPL_EOD!AB7</f>
        <v>-0.02</v>
      </c>
      <c r="J7">
        <f>BYPL_EOD!AA7+BYPL_EOD!AB7</f>
        <v>-0.01</v>
      </c>
      <c r="K7">
        <f>MES_EOD!AA7+MES_EOD!AB7</f>
        <v>0</v>
      </c>
      <c r="L7">
        <f>NDMC_EOD!AA7+NDMC_EOD!AB7</f>
        <v>0</v>
      </c>
      <c r="M7">
        <f>TPDDL_EOD!AA7+TPDDL_EOD!AB7</f>
        <v>-0.02</v>
      </c>
      <c r="N7">
        <f t="shared" si="0"/>
        <v>-0.05</v>
      </c>
      <c r="O7" s="113">
        <f t="shared" si="1"/>
        <v>-9.999999999999995E-3</v>
      </c>
      <c r="P7">
        <v>-2.3999999999999997E-2</v>
      </c>
      <c r="Q7">
        <v>-1.1999999999999999E-2</v>
      </c>
      <c r="R7">
        <v>0</v>
      </c>
      <c r="S7">
        <v>0</v>
      </c>
      <c r="T7">
        <v>-2.3999999999999997E-2</v>
      </c>
      <c r="U7" s="115">
        <f t="shared" si="2"/>
        <v>-0.06</v>
      </c>
      <c r="V7" s="113">
        <f t="shared" si="3"/>
        <v>0</v>
      </c>
      <c r="X7" s="118"/>
    </row>
    <row r="8" spans="1:24">
      <c r="A8" t="s">
        <v>50</v>
      </c>
      <c r="B8">
        <f>GT!B8</f>
        <v>82</v>
      </c>
      <c r="C8">
        <f>GT!C8</f>
        <v>0</v>
      </c>
      <c r="D8">
        <f>GT!M8</f>
        <v>-0.06</v>
      </c>
      <c r="E8">
        <f>GT!N8</f>
        <v>0</v>
      </c>
      <c r="F8">
        <f t="shared" si="4"/>
        <v>82</v>
      </c>
      <c r="G8">
        <f t="shared" si="5"/>
        <v>-0.06</v>
      </c>
      <c r="H8" s="113"/>
      <c r="I8">
        <f>BRPL_EOD!AA8+BRPL_EOD!AB8</f>
        <v>-0.02</v>
      </c>
      <c r="J8">
        <f>BYPL_EOD!AA8+BYPL_EOD!AB8</f>
        <v>-0.01</v>
      </c>
      <c r="K8">
        <f>MES_EOD!AA8+MES_EOD!AB8</f>
        <v>0</v>
      </c>
      <c r="L8">
        <f>NDMC_EOD!AA8+NDMC_EOD!AB8</f>
        <v>0</v>
      </c>
      <c r="M8">
        <f>TPDDL_EOD!AA8+TPDDL_EOD!AB8</f>
        <v>-0.02</v>
      </c>
      <c r="N8">
        <f t="shared" si="0"/>
        <v>-0.05</v>
      </c>
      <c r="O8" s="113">
        <f t="shared" si="1"/>
        <v>-9.999999999999995E-3</v>
      </c>
      <c r="P8">
        <v>-2.3999999999999997E-2</v>
      </c>
      <c r="Q8">
        <v>-1.1999999999999999E-2</v>
      </c>
      <c r="R8">
        <v>0</v>
      </c>
      <c r="S8">
        <v>0</v>
      </c>
      <c r="T8">
        <v>-2.3999999999999997E-2</v>
      </c>
      <c r="U8" s="115">
        <f t="shared" si="2"/>
        <v>-0.06</v>
      </c>
      <c r="V8" s="113">
        <f t="shared" si="3"/>
        <v>0</v>
      </c>
      <c r="X8" s="118"/>
    </row>
    <row r="9" spans="1:24">
      <c r="A9" t="s">
        <v>51</v>
      </c>
      <c r="B9">
        <f>GT!B9</f>
        <v>82</v>
      </c>
      <c r="C9">
        <f>GT!C9</f>
        <v>0</v>
      </c>
      <c r="D9">
        <f>GT!M9</f>
        <v>-0.06</v>
      </c>
      <c r="E9">
        <f>GT!N9</f>
        <v>0</v>
      </c>
      <c r="F9">
        <f t="shared" si="4"/>
        <v>82</v>
      </c>
      <c r="G9">
        <f t="shared" si="5"/>
        <v>-0.06</v>
      </c>
      <c r="H9" s="113"/>
      <c r="I9">
        <f>BRPL_EOD!AA9+BRPL_EOD!AB9</f>
        <v>-0.02</v>
      </c>
      <c r="J9">
        <f>BYPL_EOD!AA9+BYPL_EOD!AB9</f>
        <v>-0.01</v>
      </c>
      <c r="K9">
        <f>MES_EOD!AA9+MES_EOD!AB9</f>
        <v>0</v>
      </c>
      <c r="L9">
        <f>NDMC_EOD!AA9+NDMC_EOD!AB9</f>
        <v>0</v>
      </c>
      <c r="M9">
        <f>TPDDL_EOD!AA9+TPDDL_EOD!AB9</f>
        <v>-0.02</v>
      </c>
      <c r="N9">
        <f t="shared" si="0"/>
        <v>-0.05</v>
      </c>
      <c r="O9" s="113">
        <f t="shared" si="1"/>
        <v>-9.999999999999995E-3</v>
      </c>
      <c r="P9">
        <v>-2.3999999999999997E-2</v>
      </c>
      <c r="Q9">
        <v>-1.1999999999999999E-2</v>
      </c>
      <c r="R9">
        <v>0</v>
      </c>
      <c r="S9">
        <v>0</v>
      </c>
      <c r="T9">
        <v>-2.3999999999999997E-2</v>
      </c>
      <c r="U9" s="115">
        <f t="shared" si="2"/>
        <v>-0.06</v>
      </c>
      <c r="V9" s="113">
        <f t="shared" si="3"/>
        <v>0</v>
      </c>
      <c r="X9" s="118"/>
    </row>
    <row r="10" spans="1:24">
      <c r="A10" t="s">
        <v>52</v>
      </c>
      <c r="B10">
        <f>GT!B10</f>
        <v>82</v>
      </c>
      <c r="C10">
        <f>GT!C10</f>
        <v>0</v>
      </c>
      <c r="D10">
        <f>GT!M10</f>
        <v>-0.06</v>
      </c>
      <c r="E10">
        <f>GT!N10</f>
        <v>0</v>
      </c>
      <c r="F10">
        <f t="shared" si="4"/>
        <v>82</v>
      </c>
      <c r="G10">
        <f t="shared" si="5"/>
        <v>-0.06</v>
      </c>
      <c r="H10" s="113"/>
      <c r="I10">
        <f>BRPL_EOD!AA10+BRPL_EOD!AB10</f>
        <v>-0.02</v>
      </c>
      <c r="J10">
        <f>BYPL_EOD!AA10+BYPL_EOD!AB10</f>
        <v>-0.01</v>
      </c>
      <c r="K10">
        <f>MES_EOD!AA10+MES_EOD!AB10</f>
        <v>0</v>
      </c>
      <c r="L10">
        <f>NDMC_EOD!AA10+NDMC_EOD!AB10</f>
        <v>0</v>
      </c>
      <c r="M10">
        <f>TPDDL_EOD!AA10+TPDDL_EOD!AB10</f>
        <v>-0.02</v>
      </c>
      <c r="N10">
        <f t="shared" si="0"/>
        <v>-0.05</v>
      </c>
      <c r="O10" s="113">
        <f t="shared" si="1"/>
        <v>-9.999999999999995E-3</v>
      </c>
      <c r="P10">
        <v>-2.3999999999999997E-2</v>
      </c>
      <c r="Q10">
        <v>-1.1999999999999999E-2</v>
      </c>
      <c r="R10">
        <v>0</v>
      </c>
      <c r="S10">
        <v>0</v>
      </c>
      <c r="T10">
        <v>-2.3999999999999997E-2</v>
      </c>
      <c r="U10" s="115">
        <f t="shared" si="2"/>
        <v>-0.06</v>
      </c>
      <c r="V10" s="113">
        <f t="shared" si="3"/>
        <v>0</v>
      </c>
      <c r="X10" s="118"/>
    </row>
    <row r="11" spans="1:24">
      <c r="A11" t="s">
        <v>53</v>
      </c>
      <c r="B11">
        <f>GT!B11</f>
        <v>82</v>
      </c>
      <c r="C11">
        <f>GT!C11</f>
        <v>0</v>
      </c>
      <c r="D11">
        <f>GT!M11</f>
        <v>-0.06</v>
      </c>
      <c r="E11">
        <f>GT!N11</f>
        <v>0</v>
      </c>
      <c r="F11">
        <f t="shared" si="4"/>
        <v>82</v>
      </c>
      <c r="G11">
        <f t="shared" si="5"/>
        <v>-0.06</v>
      </c>
      <c r="H11" s="113"/>
      <c r="I11">
        <f>BRPL_EOD!AA11+BRPL_EOD!AB11</f>
        <v>-0.02</v>
      </c>
      <c r="J11">
        <f>BYPL_EOD!AA11+BYPL_EOD!AB11</f>
        <v>-0.01</v>
      </c>
      <c r="K11">
        <f>MES_EOD!AA11+MES_EOD!AB11</f>
        <v>0</v>
      </c>
      <c r="L11">
        <f>NDMC_EOD!AA11+NDMC_EOD!AB11</f>
        <v>0</v>
      </c>
      <c r="M11">
        <f>TPDDL_EOD!AA11+TPDDL_EOD!AB11</f>
        <v>-0.02</v>
      </c>
      <c r="N11">
        <f t="shared" si="0"/>
        <v>-0.05</v>
      </c>
      <c r="O11" s="113">
        <f t="shared" si="1"/>
        <v>-9.999999999999995E-3</v>
      </c>
      <c r="P11">
        <v>-2.3999999999999997E-2</v>
      </c>
      <c r="Q11">
        <v>-1.1999999999999999E-2</v>
      </c>
      <c r="R11">
        <v>0</v>
      </c>
      <c r="S11">
        <v>0</v>
      </c>
      <c r="T11">
        <v>-2.3999999999999997E-2</v>
      </c>
      <c r="U11" s="115">
        <f t="shared" si="2"/>
        <v>-0.06</v>
      </c>
      <c r="V11" s="113">
        <f t="shared" si="3"/>
        <v>0</v>
      </c>
      <c r="X11" s="118"/>
    </row>
    <row r="12" spans="1:24">
      <c r="A12" t="s">
        <v>54</v>
      </c>
      <c r="B12">
        <f>GT!B12</f>
        <v>82</v>
      </c>
      <c r="C12">
        <f>GT!C12</f>
        <v>0</v>
      </c>
      <c r="D12">
        <f>GT!M12</f>
        <v>-0.06</v>
      </c>
      <c r="E12">
        <f>GT!N12</f>
        <v>0</v>
      </c>
      <c r="F12">
        <f t="shared" si="4"/>
        <v>82</v>
      </c>
      <c r="G12">
        <f t="shared" si="5"/>
        <v>-0.06</v>
      </c>
      <c r="H12" s="113"/>
      <c r="I12">
        <f>BRPL_EOD!AA12+BRPL_EOD!AB12</f>
        <v>-0.02</v>
      </c>
      <c r="J12">
        <f>BYPL_EOD!AA12+BYPL_EOD!AB12</f>
        <v>-0.01</v>
      </c>
      <c r="K12">
        <f>MES_EOD!AA12+MES_EOD!AB12</f>
        <v>0</v>
      </c>
      <c r="L12">
        <f>NDMC_EOD!AA12+NDMC_EOD!AB12</f>
        <v>0</v>
      </c>
      <c r="M12">
        <f>TPDDL_EOD!AA12+TPDDL_EOD!AB12</f>
        <v>-0.02</v>
      </c>
      <c r="N12">
        <f t="shared" si="0"/>
        <v>-0.05</v>
      </c>
      <c r="O12" s="113">
        <f t="shared" si="1"/>
        <v>-9.999999999999995E-3</v>
      </c>
      <c r="P12">
        <v>-2.3999999999999997E-2</v>
      </c>
      <c r="Q12">
        <v>-1.1999999999999999E-2</v>
      </c>
      <c r="R12">
        <v>0</v>
      </c>
      <c r="S12">
        <v>0</v>
      </c>
      <c r="T12">
        <v>-2.3999999999999997E-2</v>
      </c>
      <c r="U12" s="115">
        <f t="shared" si="2"/>
        <v>-0.06</v>
      </c>
      <c r="V12" s="113">
        <f t="shared" si="3"/>
        <v>0</v>
      </c>
      <c r="X12" s="118"/>
    </row>
    <row r="13" spans="1:24">
      <c r="A13" t="s">
        <v>55</v>
      </c>
      <c r="B13">
        <f>GT!B13</f>
        <v>82</v>
      </c>
      <c r="C13">
        <f>GT!C13</f>
        <v>0</v>
      </c>
      <c r="D13">
        <f>GT!M13</f>
        <v>-0.06</v>
      </c>
      <c r="E13">
        <f>GT!N13</f>
        <v>0</v>
      </c>
      <c r="F13">
        <f t="shared" si="4"/>
        <v>82</v>
      </c>
      <c r="G13">
        <f t="shared" si="5"/>
        <v>-0.06</v>
      </c>
      <c r="H13" s="113"/>
      <c r="I13">
        <f>BRPL_EOD!AA13+BRPL_EOD!AB13</f>
        <v>-0.02</v>
      </c>
      <c r="J13">
        <f>BYPL_EOD!AA13+BYPL_EOD!AB13</f>
        <v>-0.01</v>
      </c>
      <c r="K13">
        <f>MES_EOD!AA13+MES_EOD!AB13</f>
        <v>0</v>
      </c>
      <c r="L13">
        <f>NDMC_EOD!AA13+NDMC_EOD!AB13</f>
        <v>0</v>
      </c>
      <c r="M13">
        <f>TPDDL_EOD!AA13+TPDDL_EOD!AB13</f>
        <v>-0.02</v>
      </c>
      <c r="N13">
        <f t="shared" si="0"/>
        <v>-0.05</v>
      </c>
      <c r="O13" s="113">
        <f t="shared" si="1"/>
        <v>-9.999999999999995E-3</v>
      </c>
      <c r="P13">
        <v>-2.3999999999999997E-2</v>
      </c>
      <c r="Q13">
        <v>-1.1999999999999999E-2</v>
      </c>
      <c r="R13">
        <v>0</v>
      </c>
      <c r="S13">
        <v>0</v>
      </c>
      <c r="T13">
        <v>-2.3999999999999997E-2</v>
      </c>
      <c r="U13" s="115">
        <f t="shared" si="2"/>
        <v>-0.06</v>
      </c>
      <c r="V13" s="113">
        <f t="shared" si="3"/>
        <v>0</v>
      </c>
      <c r="X13" s="118"/>
    </row>
    <row r="14" spans="1:24">
      <c r="A14" t="s">
        <v>56</v>
      </c>
      <c r="B14">
        <f>GT!B14</f>
        <v>82</v>
      </c>
      <c r="C14">
        <f>GT!C14</f>
        <v>0</v>
      </c>
      <c r="D14">
        <f>GT!M14</f>
        <v>-0.06</v>
      </c>
      <c r="E14">
        <f>GT!N14</f>
        <v>0</v>
      </c>
      <c r="F14">
        <f t="shared" si="4"/>
        <v>82</v>
      </c>
      <c r="G14">
        <f t="shared" si="5"/>
        <v>-0.06</v>
      </c>
      <c r="H14" s="113"/>
      <c r="I14">
        <f>BRPL_EOD!AA14+BRPL_EOD!AB14</f>
        <v>-0.02</v>
      </c>
      <c r="J14">
        <f>BYPL_EOD!AA14+BYPL_EOD!AB14</f>
        <v>-0.01</v>
      </c>
      <c r="K14">
        <f>MES_EOD!AA14+MES_EOD!AB14</f>
        <v>0</v>
      </c>
      <c r="L14">
        <f>NDMC_EOD!AA14+NDMC_EOD!AB14</f>
        <v>0</v>
      </c>
      <c r="M14">
        <f>TPDDL_EOD!AA14+TPDDL_EOD!AB14</f>
        <v>-0.02</v>
      </c>
      <c r="N14">
        <f t="shared" si="0"/>
        <v>-0.05</v>
      </c>
      <c r="O14" s="113">
        <f t="shared" si="1"/>
        <v>-9.999999999999995E-3</v>
      </c>
      <c r="P14">
        <v>-2.3999999999999997E-2</v>
      </c>
      <c r="Q14">
        <v>-1.1999999999999999E-2</v>
      </c>
      <c r="R14">
        <v>0</v>
      </c>
      <c r="S14">
        <v>0</v>
      </c>
      <c r="T14">
        <v>-2.3999999999999997E-2</v>
      </c>
      <c r="U14" s="115">
        <f t="shared" si="2"/>
        <v>-0.06</v>
      </c>
      <c r="V14" s="113">
        <f t="shared" si="3"/>
        <v>0</v>
      </c>
      <c r="X14" s="118"/>
    </row>
    <row r="15" spans="1:24">
      <c r="A15" t="s">
        <v>57</v>
      </c>
      <c r="B15">
        <f>GT!B15</f>
        <v>82</v>
      </c>
      <c r="C15">
        <f>GT!C15</f>
        <v>0</v>
      </c>
      <c r="D15">
        <f>GT!M15</f>
        <v>-0.06</v>
      </c>
      <c r="E15">
        <f>GT!N15</f>
        <v>0</v>
      </c>
      <c r="F15">
        <f t="shared" si="4"/>
        <v>82</v>
      </c>
      <c r="G15">
        <f t="shared" si="5"/>
        <v>-0.06</v>
      </c>
      <c r="H15" s="113"/>
      <c r="I15">
        <f>BRPL_EOD!AA15+BRPL_EOD!AB15</f>
        <v>-0.02</v>
      </c>
      <c r="J15">
        <f>BYPL_EOD!AA15+BYPL_EOD!AB15</f>
        <v>-0.01</v>
      </c>
      <c r="K15">
        <f>MES_EOD!AA15+MES_EOD!AB15</f>
        <v>0</v>
      </c>
      <c r="L15">
        <f>NDMC_EOD!AA15+NDMC_EOD!AB15</f>
        <v>0</v>
      </c>
      <c r="M15">
        <f>TPDDL_EOD!AA15+TPDDL_EOD!AB15</f>
        <v>-0.02</v>
      </c>
      <c r="N15">
        <f t="shared" si="0"/>
        <v>-0.05</v>
      </c>
      <c r="O15" s="113">
        <f t="shared" si="1"/>
        <v>-9.999999999999995E-3</v>
      </c>
      <c r="P15">
        <v>-2.3999999999999997E-2</v>
      </c>
      <c r="Q15">
        <v>-1.1999999999999999E-2</v>
      </c>
      <c r="R15">
        <v>0</v>
      </c>
      <c r="S15">
        <v>0</v>
      </c>
      <c r="T15">
        <v>-2.3999999999999997E-2</v>
      </c>
      <c r="U15" s="115">
        <f t="shared" si="2"/>
        <v>-0.06</v>
      </c>
      <c r="V15" s="113">
        <f t="shared" si="3"/>
        <v>0</v>
      </c>
      <c r="X15" s="118"/>
    </row>
    <row r="16" spans="1:24">
      <c r="A16" t="s">
        <v>58</v>
      </c>
      <c r="B16">
        <f>GT!B16</f>
        <v>82</v>
      </c>
      <c r="C16">
        <f>GT!C16</f>
        <v>0</v>
      </c>
      <c r="D16">
        <f>GT!M16</f>
        <v>-0.06</v>
      </c>
      <c r="E16">
        <f>GT!N16</f>
        <v>0</v>
      </c>
      <c r="F16">
        <f t="shared" si="4"/>
        <v>82</v>
      </c>
      <c r="G16">
        <f t="shared" si="5"/>
        <v>-0.06</v>
      </c>
      <c r="H16" s="113"/>
      <c r="I16">
        <f>BRPL_EOD!AA16+BRPL_EOD!AB16</f>
        <v>-0.02</v>
      </c>
      <c r="J16">
        <f>BYPL_EOD!AA16+BYPL_EOD!AB16</f>
        <v>-0.01</v>
      </c>
      <c r="K16">
        <f>MES_EOD!AA16+MES_EOD!AB16</f>
        <v>0</v>
      </c>
      <c r="L16">
        <f>NDMC_EOD!AA16+NDMC_EOD!AB16</f>
        <v>0</v>
      </c>
      <c r="M16">
        <f>TPDDL_EOD!AA16+TPDDL_EOD!AB16</f>
        <v>-0.02</v>
      </c>
      <c r="N16">
        <f t="shared" si="0"/>
        <v>-0.05</v>
      </c>
      <c r="O16" s="113">
        <f t="shared" si="1"/>
        <v>-9.999999999999995E-3</v>
      </c>
      <c r="P16">
        <v>-2.3999999999999997E-2</v>
      </c>
      <c r="Q16">
        <v>-1.1999999999999999E-2</v>
      </c>
      <c r="R16">
        <v>0</v>
      </c>
      <c r="S16">
        <v>0</v>
      </c>
      <c r="T16">
        <v>-2.3999999999999997E-2</v>
      </c>
      <c r="U16" s="115">
        <f t="shared" si="2"/>
        <v>-0.06</v>
      </c>
      <c r="V16" s="113">
        <f t="shared" si="3"/>
        <v>0</v>
      </c>
      <c r="X16" s="118"/>
    </row>
    <row r="17" spans="1:24">
      <c r="A17" t="s">
        <v>59</v>
      </c>
      <c r="B17">
        <f>GT!B17</f>
        <v>82</v>
      </c>
      <c r="C17">
        <f>GT!C17</f>
        <v>0</v>
      </c>
      <c r="D17">
        <f>GT!M17</f>
        <v>-0.06</v>
      </c>
      <c r="E17">
        <f>GT!N17</f>
        <v>0</v>
      </c>
      <c r="F17">
        <f t="shared" si="4"/>
        <v>82</v>
      </c>
      <c r="G17">
        <f t="shared" si="5"/>
        <v>-0.06</v>
      </c>
      <c r="H17" s="113"/>
      <c r="I17">
        <f>BRPL_EOD!AA17+BRPL_EOD!AB17</f>
        <v>-0.02</v>
      </c>
      <c r="J17">
        <f>BYPL_EOD!AA17+BYPL_EOD!AB17</f>
        <v>-0.01</v>
      </c>
      <c r="K17">
        <f>MES_EOD!AA17+MES_EOD!AB17</f>
        <v>0</v>
      </c>
      <c r="L17">
        <f>NDMC_EOD!AA17+NDMC_EOD!AB17</f>
        <v>0</v>
      </c>
      <c r="M17">
        <f>TPDDL_EOD!AA17+TPDDL_EOD!AB17</f>
        <v>-0.02</v>
      </c>
      <c r="N17">
        <f t="shared" si="0"/>
        <v>-0.05</v>
      </c>
      <c r="O17" s="113">
        <f t="shared" si="1"/>
        <v>-9.999999999999995E-3</v>
      </c>
      <c r="P17">
        <v>-2.3999999999999997E-2</v>
      </c>
      <c r="Q17">
        <v>-1.1999999999999999E-2</v>
      </c>
      <c r="R17">
        <v>0</v>
      </c>
      <c r="S17">
        <v>0</v>
      </c>
      <c r="T17">
        <v>-2.3999999999999997E-2</v>
      </c>
      <c r="U17" s="115">
        <f t="shared" si="2"/>
        <v>-0.06</v>
      </c>
      <c r="V17" s="113">
        <f t="shared" si="3"/>
        <v>0</v>
      </c>
      <c r="X17" s="118"/>
    </row>
    <row r="18" spans="1:24">
      <c r="A18" t="s">
        <v>60</v>
      </c>
      <c r="B18">
        <f>GT!B18</f>
        <v>82</v>
      </c>
      <c r="C18">
        <f>GT!C18</f>
        <v>0</v>
      </c>
      <c r="D18">
        <f>GT!M18</f>
        <v>-0.06</v>
      </c>
      <c r="E18">
        <f>GT!N18</f>
        <v>0</v>
      </c>
      <c r="F18">
        <f t="shared" si="4"/>
        <v>82</v>
      </c>
      <c r="G18">
        <f t="shared" si="5"/>
        <v>-0.06</v>
      </c>
      <c r="H18" s="113"/>
      <c r="I18">
        <f>BRPL_EOD!AA18+BRPL_EOD!AB18</f>
        <v>-0.02</v>
      </c>
      <c r="J18">
        <f>BYPL_EOD!AA18+BYPL_EOD!AB18</f>
        <v>-0.01</v>
      </c>
      <c r="K18">
        <f>MES_EOD!AA18+MES_EOD!AB18</f>
        <v>0</v>
      </c>
      <c r="L18">
        <f>NDMC_EOD!AA18+NDMC_EOD!AB18</f>
        <v>0</v>
      </c>
      <c r="M18">
        <f>TPDDL_EOD!AA18+TPDDL_EOD!AB18</f>
        <v>-0.02</v>
      </c>
      <c r="N18">
        <f t="shared" si="0"/>
        <v>-0.05</v>
      </c>
      <c r="O18" s="113">
        <f t="shared" si="1"/>
        <v>-9.999999999999995E-3</v>
      </c>
      <c r="P18">
        <v>-2.3999999999999997E-2</v>
      </c>
      <c r="Q18">
        <v>-1.1999999999999999E-2</v>
      </c>
      <c r="R18">
        <v>0</v>
      </c>
      <c r="S18">
        <v>0</v>
      </c>
      <c r="T18">
        <v>-2.3999999999999997E-2</v>
      </c>
      <c r="U18" s="115">
        <f t="shared" si="2"/>
        <v>-0.06</v>
      </c>
      <c r="V18" s="113">
        <f t="shared" si="3"/>
        <v>0</v>
      </c>
      <c r="X18" s="118"/>
    </row>
    <row r="19" spans="1:24">
      <c r="A19" t="s">
        <v>61</v>
      </c>
      <c r="B19">
        <f>GT!B19</f>
        <v>82</v>
      </c>
      <c r="C19">
        <f>GT!C19</f>
        <v>0</v>
      </c>
      <c r="D19">
        <f>GT!M19</f>
        <v>-0.06</v>
      </c>
      <c r="E19">
        <f>GT!N19</f>
        <v>0</v>
      </c>
      <c r="F19">
        <f t="shared" si="4"/>
        <v>82</v>
      </c>
      <c r="G19">
        <f t="shared" si="5"/>
        <v>-0.06</v>
      </c>
      <c r="H19" s="113"/>
      <c r="I19">
        <f>BRPL_EOD!AA19+BRPL_EOD!AB19</f>
        <v>-0.02</v>
      </c>
      <c r="J19">
        <f>BYPL_EOD!AA19+BYPL_EOD!AB19</f>
        <v>-0.01</v>
      </c>
      <c r="K19">
        <f>MES_EOD!AA19+MES_EOD!AB19</f>
        <v>0</v>
      </c>
      <c r="L19">
        <f>NDMC_EOD!AA19+NDMC_EOD!AB19</f>
        <v>0</v>
      </c>
      <c r="M19">
        <f>TPDDL_EOD!AA19+TPDDL_EOD!AB19</f>
        <v>-0.02</v>
      </c>
      <c r="N19">
        <f t="shared" si="0"/>
        <v>-0.05</v>
      </c>
      <c r="O19" s="113">
        <f t="shared" si="1"/>
        <v>-9.999999999999995E-3</v>
      </c>
      <c r="P19">
        <v>-2.3999999999999997E-2</v>
      </c>
      <c r="Q19">
        <v>-1.1999999999999999E-2</v>
      </c>
      <c r="R19">
        <v>0</v>
      </c>
      <c r="S19">
        <v>0</v>
      </c>
      <c r="T19">
        <v>-2.3999999999999997E-2</v>
      </c>
      <c r="U19" s="115">
        <f t="shared" si="2"/>
        <v>-0.06</v>
      </c>
      <c r="V19" s="113">
        <f t="shared" si="3"/>
        <v>0</v>
      </c>
      <c r="X19" s="118"/>
    </row>
    <row r="20" spans="1:24">
      <c r="A20" t="s">
        <v>62</v>
      </c>
      <c r="B20">
        <f>GT!B20</f>
        <v>82</v>
      </c>
      <c r="C20">
        <f>GT!C20</f>
        <v>0</v>
      </c>
      <c r="D20">
        <f>GT!M20</f>
        <v>-0.06</v>
      </c>
      <c r="E20">
        <f>GT!N20</f>
        <v>0</v>
      </c>
      <c r="F20">
        <f t="shared" si="4"/>
        <v>82</v>
      </c>
      <c r="G20">
        <f t="shared" si="5"/>
        <v>-0.06</v>
      </c>
      <c r="H20" s="113"/>
      <c r="I20">
        <f>BRPL_EOD!AA20+BRPL_EOD!AB20</f>
        <v>-0.02</v>
      </c>
      <c r="J20">
        <f>BYPL_EOD!AA20+BYPL_EOD!AB20</f>
        <v>-0.01</v>
      </c>
      <c r="K20">
        <f>MES_EOD!AA20+MES_EOD!AB20</f>
        <v>0</v>
      </c>
      <c r="L20">
        <f>NDMC_EOD!AA20+NDMC_EOD!AB20</f>
        <v>0</v>
      </c>
      <c r="M20">
        <f>TPDDL_EOD!AA20+TPDDL_EOD!AB20</f>
        <v>-0.02</v>
      </c>
      <c r="N20">
        <f t="shared" si="0"/>
        <v>-0.05</v>
      </c>
      <c r="O20" s="113">
        <f t="shared" si="1"/>
        <v>-9.999999999999995E-3</v>
      </c>
      <c r="P20">
        <v>-2.3999999999999997E-2</v>
      </c>
      <c r="Q20">
        <v>-1.1999999999999999E-2</v>
      </c>
      <c r="R20">
        <v>0</v>
      </c>
      <c r="S20">
        <v>0</v>
      </c>
      <c r="T20">
        <v>-2.3999999999999997E-2</v>
      </c>
      <c r="U20" s="115">
        <f t="shared" si="2"/>
        <v>-0.06</v>
      </c>
      <c r="V20" s="113">
        <f t="shared" si="3"/>
        <v>0</v>
      </c>
      <c r="X20" s="118"/>
    </row>
    <row r="21" spans="1:24">
      <c r="A21" t="s">
        <v>63</v>
      </c>
      <c r="B21">
        <f>GT!B21</f>
        <v>82</v>
      </c>
      <c r="C21">
        <f>GT!C21</f>
        <v>0</v>
      </c>
      <c r="D21">
        <f>GT!M21</f>
        <v>-0.06</v>
      </c>
      <c r="E21">
        <f>GT!N21</f>
        <v>0</v>
      </c>
      <c r="F21">
        <f t="shared" si="4"/>
        <v>82</v>
      </c>
      <c r="G21">
        <f t="shared" si="5"/>
        <v>-0.06</v>
      </c>
      <c r="H21" s="113"/>
      <c r="I21">
        <f>BRPL_EOD!AA21+BRPL_EOD!AB21</f>
        <v>-0.02</v>
      </c>
      <c r="J21">
        <f>BYPL_EOD!AA21+BYPL_EOD!AB21</f>
        <v>-0.01</v>
      </c>
      <c r="K21">
        <f>MES_EOD!AA21+MES_EOD!AB21</f>
        <v>0</v>
      </c>
      <c r="L21">
        <f>NDMC_EOD!AA21+NDMC_EOD!AB21</f>
        <v>0</v>
      </c>
      <c r="M21">
        <f>TPDDL_EOD!AA21+TPDDL_EOD!AB21</f>
        <v>-0.02</v>
      </c>
      <c r="N21">
        <f t="shared" si="0"/>
        <v>-0.05</v>
      </c>
      <c r="O21" s="113">
        <f t="shared" si="1"/>
        <v>-9.999999999999995E-3</v>
      </c>
      <c r="P21">
        <v>-2.3999999999999997E-2</v>
      </c>
      <c r="Q21">
        <v>-1.1999999999999999E-2</v>
      </c>
      <c r="R21">
        <v>0</v>
      </c>
      <c r="S21">
        <v>0</v>
      </c>
      <c r="T21">
        <v>-2.3999999999999997E-2</v>
      </c>
      <c r="U21" s="115">
        <f t="shared" si="2"/>
        <v>-0.06</v>
      </c>
      <c r="V21" s="113">
        <f t="shared" si="3"/>
        <v>0</v>
      </c>
      <c r="X21" s="118"/>
    </row>
    <row r="22" spans="1:24">
      <c r="A22" t="s">
        <v>64</v>
      </c>
      <c r="B22">
        <f>GT!B22</f>
        <v>82</v>
      </c>
      <c r="C22">
        <f>GT!C22</f>
        <v>0</v>
      </c>
      <c r="D22">
        <f>GT!M22</f>
        <v>-0.06</v>
      </c>
      <c r="E22">
        <f>GT!N22</f>
        <v>0</v>
      </c>
      <c r="F22">
        <f t="shared" si="4"/>
        <v>82</v>
      </c>
      <c r="G22">
        <f t="shared" si="5"/>
        <v>-0.06</v>
      </c>
      <c r="H22" s="113"/>
      <c r="I22">
        <f>BRPL_EOD!AA22+BRPL_EOD!AB22</f>
        <v>-0.02</v>
      </c>
      <c r="J22">
        <f>BYPL_EOD!AA22+BYPL_EOD!AB22</f>
        <v>-0.01</v>
      </c>
      <c r="K22">
        <f>MES_EOD!AA22+MES_EOD!AB22</f>
        <v>0</v>
      </c>
      <c r="L22">
        <f>NDMC_EOD!AA22+NDMC_EOD!AB22</f>
        <v>0</v>
      </c>
      <c r="M22">
        <f>TPDDL_EOD!AA22+TPDDL_EOD!AB22</f>
        <v>-0.02</v>
      </c>
      <c r="N22">
        <f t="shared" si="0"/>
        <v>-0.05</v>
      </c>
      <c r="O22" s="113">
        <f t="shared" si="1"/>
        <v>-9.999999999999995E-3</v>
      </c>
      <c r="P22">
        <v>-2.3999999999999997E-2</v>
      </c>
      <c r="Q22">
        <v>-1.1999999999999999E-2</v>
      </c>
      <c r="R22">
        <v>0</v>
      </c>
      <c r="S22">
        <v>0</v>
      </c>
      <c r="T22">
        <v>-2.3999999999999997E-2</v>
      </c>
      <c r="U22" s="115">
        <f t="shared" si="2"/>
        <v>-0.06</v>
      </c>
      <c r="V22" s="113">
        <f t="shared" si="3"/>
        <v>0</v>
      </c>
      <c r="X22" s="118"/>
    </row>
    <row r="23" spans="1:24">
      <c r="A23" t="s">
        <v>65</v>
      </c>
      <c r="B23">
        <f>GT!B23</f>
        <v>82</v>
      </c>
      <c r="C23">
        <f>GT!C23</f>
        <v>0</v>
      </c>
      <c r="D23">
        <f>GT!M23</f>
        <v>-0.06</v>
      </c>
      <c r="E23">
        <f>GT!N23</f>
        <v>0</v>
      </c>
      <c r="F23">
        <f t="shared" si="4"/>
        <v>82</v>
      </c>
      <c r="G23">
        <f t="shared" si="5"/>
        <v>-0.06</v>
      </c>
      <c r="H23" s="113"/>
      <c r="I23">
        <f>BRPL_EOD!AA23+BRPL_EOD!AB23</f>
        <v>-0.02</v>
      </c>
      <c r="J23">
        <f>BYPL_EOD!AA23+BYPL_EOD!AB23</f>
        <v>-0.01</v>
      </c>
      <c r="K23">
        <f>MES_EOD!AA23+MES_EOD!AB23</f>
        <v>0</v>
      </c>
      <c r="L23">
        <f>NDMC_EOD!AA23+NDMC_EOD!AB23</f>
        <v>0</v>
      </c>
      <c r="M23">
        <f>TPDDL_EOD!AA23+TPDDL_EOD!AB23</f>
        <v>-0.02</v>
      </c>
      <c r="N23">
        <f t="shared" si="0"/>
        <v>-0.05</v>
      </c>
      <c r="O23" s="113">
        <f t="shared" si="1"/>
        <v>-9.999999999999995E-3</v>
      </c>
      <c r="P23">
        <v>-2.3999999999999997E-2</v>
      </c>
      <c r="Q23">
        <v>-1.1999999999999999E-2</v>
      </c>
      <c r="R23">
        <v>0</v>
      </c>
      <c r="S23">
        <v>0</v>
      </c>
      <c r="T23">
        <v>-2.3999999999999997E-2</v>
      </c>
      <c r="U23" s="115">
        <f t="shared" si="2"/>
        <v>-0.06</v>
      </c>
      <c r="V23" s="113">
        <f t="shared" si="3"/>
        <v>0</v>
      </c>
      <c r="X23" s="118"/>
    </row>
    <row r="24" spans="1:24">
      <c r="A24" t="s">
        <v>66</v>
      </c>
      <c r="B24">
        <f>GT!B24</f>
        <v>82</v>
      </c>
      <c r="C24">
        <f>GT!C24</f>
        <v>0</v>
      </c>
      <c r="D24">
        <f>GT!M24</f>
        <v>-0.06</v>
      </c>
      <c r="E24">
        <f>GT!N24</f>
        <v>0</v>
      </c>
      <c r="F24">
        <f t="shared" si="4"/>
        <v>82</v>
      </c>
      <c r="G24">
        <f t="shared" si="5"/>
        <v>-0.06</v>
      </c>
      <c r="H24" s="113"/>
      <c r="I24">
        <f>BRPL_EOD!AA24+BRPL_EOD!AB24</f>
        <v>-0.02</v>
      </c>
      <c r="J24">
        <f>BYPL_EOD!AA24+BYPL_EOD!AB24</f>
        <v>-0.01</v>
      </c>
      <c r="K24">
        <f>MES_EOD!AA24+MES_EOD!AB24</f>
        <v>0</v>
      </c>
      <c r="L24">
        <f>NDMC_EOD!AA24+NDMC_EOD!AB24</f>
        <v>0</v>
      </c>
      <c r="M24">
        <f>TPDDL_EOD!AA24+TPDDL_EOD!AB24</f>
        <v>-0.02</v>
      </c>
      <c r="N24">
        <f t="shared" si="0"/>
        <v>-0.05</v>
      </c>
      <c r="O24" s="113">
        <f t="shared" si="1"/>
        <v>-9.999999999999995E-3</v>
      </c>
      <c r="P24">
        <v>-2.3999999999999997E-2</v>
      </c>
      <c r="Q24">
        <v>-1.1999999999999999E-2</v>
      </c>
      <c r="R24">
        <v>0</v>
      </c>
      <c r="S24">
        <v>0</v>
      </c>
      <c r="T24">
        <v>-2.3999999999999997E-2</v>
      </c>
      <c r="U24" s="115">
        <f t="shared" si="2"/>
        <v>-0.06</v>
      </c>
      <c r="V24" s="113">
        <f t="shared" si="3"/>
        <v>0</v>
      </c>
      <c r="X24" s="118"/>
    </row>
    <row r="25" spans="1:24">
      <c r="A25" t="s">
        <v>67</v>
      </c>
      <c r="B25">
        <f>GT!B25</f>
        <v>82</v>
      </c>
      <c r="C25">
        <f>GT!C25</f>
        <v>0</v>
      </c>
      <c r="D25">
        <f>GT!M25</f>
        <v>-0.06</v>
      </c>
      <c r="E25">
        <f>GT!N25</f>
        <v>0</v>
      </c>
      <c r="F25">
        <f t="shared" si="4"/>
        <v>82</v>
      </c>
      <c r="G25">
        <f t="shared" si="5"/>
        <v>-0.06</v>
      </c>
      <c r="H25" s="113"/>
      <c r="I25">
        <f>BRPL_EOD!AA25+BRPL_EOD!AB25</f>
        <v>-0.02</v>
      </c>
      <c r="J25">
        <f>BYPL_EOD!AA25+BYPL_EOD!AB25</f>
        <v>-0.01</v>
      </c>
      <c r="K25">
        <f>MES_EOD!AA25+MES_EOD!AB25</f>
        <v>0</v>
      </c>
      <c r="L25">
        <f>NDMC_EOD!AA25+NDMC_EOD!AB25</f>
        <v>0</v>
      </c>
      <c r="M25">
        <f>TPDDL_EOD!AA25+TPDDL_EOD!AB25</f>
        <v>-0.02</v>
      </c>
      <c r="N25">
        <f t="shared" si="0"/>
        <v>-0.05</v>
      </c>
      <c r="O25" s="113">
        <f t="shared" si="1"/>
        <v>-9.999999999999995E-3</v>
      </c>
      <c r="P25">
        <v>-2.3999999999999997E-2</v>
      </c>
      <c r="Q25">
        <v>-1.1999999999999999E-2</v>
      </c>
      <c r="R25">
        <v>0</v>
      </c>
      <c r="S25">
        <v>0</v>
      </c>
      <c r="T25">
        <v>-2.3999999999999997E-2</v>
      </c>
      <c r="U25" s="115">
        <f t="shared" si="2"/>
        <v>-0.06</v>
      </c>
      <c r="V25" s="113">
        <f t="shared" si="3"/>
        <v>0</v>
      </c>
      <c r="X25" s="118"/>
    </row>
    <row r="26" spans="1:24">
      <c r="A26" t="s">
        <v>68</v>
      </c>
      <c r="B26">
        <f>GT!B26</f>
        <v>82</v>
      </c>
      <c r="C26">
        <f>GT!C26</f>
        <v>0</v>
      </c>
      <c r="D26">
        <f>GT!M26</f>
        <v>-0.06</v>
      </c>
      <c r="E26">
        <f>GT!N26</f>
        <v>0</v>
      </c>
      <c r="F26">
        <f t="shared" si="4"/>
        <v>82</v>
      </c>
      <c r="G26">
        <f t="shared" si="5"/>
        <v>-0.06</v>
      </c>
      <c r="H26" s="113"/>
      <c r="I26">
        <f>BRPL_EOD!AA26+BRPL_EOD!AB26</f>
        <v>-0.02</v>
      </c>
      <c r="J26">
        <f>BYPL_EOD!AA26+BYPL_EOD!AB26</f>
        <v>-0.01</v>
      </c>
      <c r="K26">
        <f>MES_EOD!AA26+MES_EOD!AB26</f>
        <v>0</v>
      </c>
      <c r="L26">
        <f>NDMC_EOD!AA26+NDMC_EOD!AB26</f>
        <v>0</v>
      </c>
      <c r="M26">
        <f>TPDDL_EOD!AA26+TPDDL_EOD!AB26</f>
        <v>-0.02</v>
      </c>
      <c r="N26">
        <f t="shared" si="0"/>
        <v>-0.05</v>
      </c>
      <c r="O26" s="113">
        <f t="shared" si="1"/>
        <v>-9.999999999999995E-3</v>
      </c>
      <c r="P26">
        <v>-2.3999999999999997E-2</v>
      </c>
      <c r="Q26">
        <v>-1.1999999999999999E-2</v>
      </c>
      <c r="R26">
        <v>0</v>
      </c>
      <c r="S26">
        <v>0</v>
      </c>
      <c r="T26">
        <v>-2.3999999999999997E-2</v>
      </c>
      <c r="U26" s="115">
        <f t="shared" si="2"/>
        <v>-0.06</v>
      </c>
      <c r="V26" s="113">
        <f t="shared" si="3"/>
        <v>0</v>
      </c>
      <c r="X26" s="118"/>
    </row>
    <row r="27" spans="1:24">
      <c r="A27" t="s">
        <v>69</v>
      </c>
      <c r="B27">
        <f>GT!B27</f>
        <v>82</v>
      </c>
      <c r="C27">
        <f>GT!C27</f>
        <v>0</v>
      </c>
      <c r="D27">
        <f>GT!M27</f>
        <v>-0.06</v>
      </c>
      <c r="E27">
        <f>GT!N27</f>
        <v>0</v>
      </c>
      <c r="F27">
        <f t="shared" si="4"/>
        <v>82</v>
      </c>
      <c r="G27">
        <f t="shared" si="5"/>
        <v>-0.06</v>
      </c>
      <c r="H27" s="113"/>
      <c r="I27">
        <f>BRPL_EOD!AA27+BRPL_EOD!AB27</f>
        <v>-0.02</v>
      </c>
      <c r="J27">
        <f>BYPL_EOD!AA27+BYPL_EOD!AB27</f>
        <v>-0.01</v>
      </c>
      <c r="K27">
        <f>MES_EOD!AA27+MES_EOD!AB27</f>
        <v>0</v>
      </c>
      <c r="L27">
        <f>NDMC_EOD!AA27+NDMC_EOD!AB27</f>
        <v>0</v>
      </c>
      <c r="M27">
        <f>TPDDL_EOD!AA27+TPDDL_EOD!AB27</f>
        <v>-0.02</v>
      </c>
      <c r="N27">
        <f t="shared" si="0"/>
        <v>-0.05</v>
      </c>
      <c r="O27" s="113">
        <f t="shared" si="1"/>
        <v>-9.999999999999995E-3</v>
      </c>
      <c r="P27">
        <v>-2.3999999999999997E-2</v>
      </c>
      <c r="Q27">
        <v>-1.1999999999999999E-2</v>
      </c>
      <c r="R27">
        <v>0</v>
      </c>
      <c r="S27">
        <v>0</v>
      </c>
      <c r="T27">
        <v>-2.3999999999999997E-2</v>
      </c>
      <c r="U27" s="115">
        <f t="shared" si="2"/>
        <v>-0.06</v>
      </c>
      <c r="V27" s="113">
        <f t="shared" si="3"/>
        <v>0</v>
      </c>
      <c r="X27" s="118"/>
    </row>
    <row r="28" spans="1:24">
      <c r="A28" t="s">
        <v>70</v>
      </c>
      <c r="B28">
        <f>GT!B28</f>
        <v>82</v>
      </c>
      <c r="C28">
        <f>GT!C28</f>
        <v>0</v>
      </c>
      <c r="D28">
        <f>GT!M28</f>
        <v>-0.06</v>
      </c>
      <c r="E28">
        <f>GT!N28</f>
        <v>0</v>
      </c>
      <c r="F28">
        <f t="shared" si="4"/>
        <v>82</v>
      </c>
      <c r="G28">
        <f t="shared" si="5"/>
        <v>-0.06</v>
      </c>
      <c r="H28" s="113"/>
      <c r="I28">
        <f>BRPL_EOD!AA28+BRPL_EOD!AB28</f>
        <v>-0.02</v>
      </c>
      <c r="J28">
        <f>BYPL_EOD!AA28+BYPL_EOD!AB28</f>
        <v>-0.01</v>
      </c>
      <c r="K28">
        <f>MES_EOD!AA28+MES_EOD!AB28</f>
        <v>0</v>
      </c>
      <c r="L28">
        <f>NDMC_EOD!AA28+NDMC_EOD!AB28</f>
        <v>0</v>
      </c>
      <c r="M28">
        <f>TPDDL_EOD!AA28+TPDDL_EOD!AB28</f>
        <v>-0.02</v>
      </c>
      <c r="N28">
        <f t="shared" si="0"/>
        <v>-0.05</v>
      </c>
      <c r="O28" s="113">
        <f t="shared" si="1"/>
        <v>-9.999999999999995E-3</v>
      </c>
      <c r="P28">
        <v>-2.3999999999999997E-2</v>
      </c>
      <c r="Q28">
        <v>-1.1999999999999999E-2</v>
      </c>
      <c r="R28">
        <v>0</v>
      </c>
      <c r="S28">
        <v>0</v>
      </c>
      <c r="T28">
        <v>-2.3999999999999997E-2</v>
      </c>
      <c r="U28" s="115">
        <f t="shared" si="2"/>
        <v>-0.06</v>
      </c>
      <c r="V28" s="113">
        <f t="shared" si="3"/>
        <v>0</v>
      </c>
      <c r="X28" s="118"/>
    </row>
    <row r="29" spans="1:24">
      <c r="A29" t="s">
        <v>71</v>
      </c>
      <c r="B29">
        <f>GT!B29</f>
        <v>82</v>
      </c>
      <c r="C29">
        <f>GT!C29</f>
        <v>0</v>
      </c>
      <c r="D29">
        <f>GT!M29</f>
        <v>-0.06</v>
      </c>
      <c r="E29">
        <f>GT!N29</f>
        <v>0</v>
      </c>
      <c r="F29">
        <f t="shared" si="4"/>
        <v>82</v>
      </c>
      <c r="G29">
        <f t="shared" si="5"/>
        <v>-0.06</v>
      </c>
      <c r="H29" s="113"/>
      <c r="I29">
        <f>BRPL_EOD!AA29+BRPL_EOD!AB29</f>
        <v>-0.02</v>
      </c>
      <c r="J29">
        <f>BYPL_EOD!AA29+BYPL_EOD!AB29</f>
        <v>-0.01</v>
      </c>
      <c r="K29">
        <f>MES_EOD!AA29+MES_EOD!AB29</f>
        <v>0</v>
      </c>
      <c r="L29">
        <f>NDMC_EOD!AA29+NDMC_EOD!AB29</f>
        <v>0</v>
      </c>
      <c r="M29">
        <f>TPDDL_EOD!AA29+TPDDL_EOD!AB29</f>
        <v>-0.02</v>
      </c>
      <c r="N29">
        <f t="shared" si="0"/>
        <v>-0.05</v>
      </c>
      <c r="O29" s="113">
        <f t="shared" si="1"/>
        <v>-9.999999999999995E-3</v>
      </c>
      <c r="P29">
        <v>-2.3999999999999997E-2</v>
      </c>
      <c r="Q29">
        <v>-1.1999999999999999E-2</v>
      </c>
      <c r="R29">
        <v>0</v>
      </c>
      <c r="S29">
        <v>0</v>
      </c>
      <c r="T29">
        <v>-2.3999999999999997E-2</v>
      </c>
      <c r="U29" s="115">
        <f t="shared" si="2"/>
        <v>-0.06</v>
      </c>
      <c r="V29" s="113">
        <f t="shared" si="3"/>
        <v>0</v>
      </c>
      <c r="X29" s="118"/>
    </row>
    <row r="30" spans="1:24">
      <c r="A30" t="s">
        <v>72</v>
      </c>
      <c r="B30">
        <f>GT!B30</f>
        <v>82</v>
      </c>
      <c r="C30">
        <f>GT!C30</f>
        <v>0</v>
      </c>
      <c r="D30">
        <f>GT!M30</f>
        <v>-0.06</v>
      </c>
      <c r="E30">
        <f>GT!N30</f>
        <v>0</v>
      </c>
      <c r="F30">
        <f t="shared" si="4"/>
        <v>82</v>
      </c>
      <c r="G30">
        <f t="shared" si="5"/>
        <v>-0.06</v>
      </c>
      <c r="H30" s="113"/>
      <c r="I30">
        <f>BRPL_EOD!AA30+BRPL_EOD!AB30</f>
        <v>-0.02</v>
      </c>
      <c r="J30">
        <f>BYPL_EOD!AA30+BYPL_EOD!AB30</f>
        <v>-0.01</v>
      </c>
      <c r="K30">
        <f>MES_EOD!AA30+MES_EOD!AB30</f>
        <v>0</v>
      </c>
      <c r="L30">
        <f>NDMC_EOD!AA30+NDMC_EOD!AB30</f>
        <v>0</v>
      </c>
      <c r="M30">
        <f>TPDDL_EOD!AA30+TPDDL_EOD!AB30</f>
        <v>-0.02</v>
      </c>
      <c r="N30">
        <f t="shared" si="0"/>
        <v>-0.05</v>
      </c>
      <c r="O30" s="113">
        <f t="shared" si="1"/>
        <v>-9.999999999999995E-3</v>
      </c>
      <c r="P30">
        <v>-2.3999999999999997E-2</v>
      </c>
      <c r="Q30">
        <v>-1.1999999999999999E-2</v>
      </c>
      <c r="R30">
        <v>0</v>
      </c>
      <c r="S30">
        <v>0</v>
      </c>
      <c r="T30">
        <v>-2.3999999999999997E-2</v>
      </c>
      <c r="U30" s="115">
        <f t="shared" si="2"/>
        <v>-0.06</v>
      </c>
      <c r="V30" s="113">
        <f t="shared" si="3"/>
        <v>0</v>
      </c>
      <c r="X30" s="118"/>
    </row>
    <row r="31" spans="1:24">
      <c r="A31" t="s">
        <v>73</v>
      </c>
      <c r="B31">
        <f>GT!B31</f>
        <v>82</v>
      </c>
      <c r="C31">
        <f>GT!C31</f>
        <v>0</v>
      </c>
      <c r="D31">
        <f>GT!M31</f>
        <v>-0.06</v>
      </c>
      <c r="E31">
        <f>GT!N31</f>
        <v>0</v>
      </c>
      <c r="F31">
        <f t="shared" si="4"/>
        <v>82</v>
      </c>
      <c r="G31">
        <f t="shared" si="5"/>
        <v>-0.06</v>
      </c>
      <c r="H31" s="113"/>
      <c r="I31">
        <f>BRPL_EOD!AA31+BRPL_EOD!AB31</f>
        <v>-0.02</v>
      </c>
      <c r="J31">
        <f>BYPL_EOD!AA31+BYPL_EOD!AB31</f>
        <v>-0.01</v>
      </c>
      <c r="K31">
        <f>MES_EOD!AA31+MES_EOD!AB31</f>
        <v>0</v>
      </c>
      <c r="L31">
        <f>NDMC_EOD!AA31+NDMC_EOD!AB31</f>
        <v>0</v>
      </c>
      <c r="M31">
        <f>TPDDL_EOD!AA31+TPDDL_EOD!AB31</f>
        <v>-0.02</v>
      </c>
      <c r="N31">
        <f t="shared" si="0"/>
        <v>-0.05</v>
      </c>
      <c r="O31" s="113">
        <f t="shared" si="1"/>
        <v>-9.999999999999995E-3</v>
      </c>
      <c r="P31">
        <v>-2.3999999999999997E-2</v>
      </c>
      <c r="Q31">
        <v>-1.1999999999999999E-2</v>
      </c>
      <c r="R31">
        <v>0</v>
      </c>
      <c r="S31">
        <v>0</v>
      </c>
      <c r="T31">
        <v>-2.3999999999999997E-2</v>
      </c>
      <c r="U31" s="115">
        <f t="shared" si="2"/>
        <v>-0.06</v>
      </c>
      <c r="V31" s="113">
        <f t="shared" si="3"/>
        <v>0</v>
      </c>
      <c r="X31" s="118"/>
    </row>
    <row r="32" spans="1:24">
      <c r="A32" t="s">
        <v>74</v>
      </c>
      <c r="B32">
        <f>GT!B32</f>
        <v>82</v>
      </c>
      <c r="C32">
        <f>GT!C32</f>
        <v>0</v>
      </c>
      <c r="D32">
        <f>GT!M32</f>
        <v>-0.06</v>
      </c>
      <c r="E32">
        <f>GT!N32</f>
        <v>0</v>
      </c>
      <c r="F32">
        <f t="shared" si="4"/>
        <v>82</v>
      </c>
      <c r="G32">
        <f t="shared" si="5"/>
        <v>-0.06</v>
      </c>
      <c r="H32" s="113"/>
      <c r="I32">
        <f>BRPL_EOD!AA32+BRPL_EOD!AB32</f>
        <v>-0.02</v>
      </c>
      <c r="J32">
        <f>BYPL_EOD!AA32+BYPL_EOD!AB32</f>
        <v>-0.01</v>
      </c>
      <c r="K32">
        <f>MES_EOD!AA32+MES_EOD!AB32</f>
        <v>0</v>
      </c>
      <c r="L32">
        <f>NDMC_EOD!AA32+NDMC_EOD!AB32</f>
        <v>0</v>
      </c>
      <c r="M32">
        <f>TPDDL_EOD!AA32+TPDDL_EOD!AB32</f>
        <v>-0.02</v>
      </c>
      <c r="N32">
        <f t="shared" si="0"/>
        <v>-0.05</v>
      </c>
      <c r="O32" s="113">
        <f t="shared" si="1"/>
        <v>-9.999999999999995E-3</v>
      </c>
      <c r="P32">
        <v>-2.3999999999999997E-2</v>
      </c>
      <c r="Q32">
        <v>-1.1999999999999999E-2</v>
      </c>
      <c r="R32">
        <v>0</v>
      </c>
      <c r="S32">
        <v>0</v>
      </c>
      <c r="T32">
        <v>-2.3999999999999997E-2</v>
      </c>
      <c r="U32" s="115">
        <f t="shared" si="2"/>
        <v>-0.06</v>
      </c>
      <c r="V32" s="113">
        <f t="shared" si="3"/>
        <v>0</v>
      </c>
      <c r="X32" s="118"/>
    </row>
    <row r="33" spans="1:24">
      <c r="A33" t="s">
        <v>75</v>
      </c>
      <c r="B33">
        <f>GT!B33</f>
        <v>82</v>
      </c>
      <c r="C33">
        <f>GT!C33</f>
        <v>0</v>
      </c>
      <c r="D33">
        <f>GT!M33</f>
        <v>-0.06</v>
      </c>
      <c r="E33">
        <f>GT!N33</f>
        <v>0</v>
      </c>
      <c r="F33">
        <f t="shared" si="4"/>
        <v>82</v>
      </c>
      <c r="G33">
        <f t="shared" si="5"/>
        <v>-0.06</v>
      </c>
      <c r="H33" s="113"/>
      <c r="I33">
        <f>BRPL_EOD!AA33+BRPL_EOD!AB33</f>
        <v>-0.02</v>
      </c>
      <c r="J33">
        <f>BYPL_EOD!AA33+BYPL_EOD!AB33</f>
        <v>-0.01</v>
      </c>
      <c r="K33">
        <f>MES_EOD!AA33+MES_EOD!AB33</f>
        <v>0</v>
      </c>
      <c r="L33">
        <f>NDMC_EOD!AA33+NDMC_EOD!AB33</f>
        <v>0</v>
      </c>
      <c r="M33">
        <f>TPDDL_EOD!AA33+TPDDL_EOD!AB33</f>
        <v>-0.02</v>
      </c>
      <c r="N33">
        <f t="shared" si="0"/>
        <v>-0.05</v>
      </c>
      <c r="O33" s="113">
        <f t="shared" si="1"/>
        <v>-9.999999999999995E-3</v>
      </c>
      <c r="P33">
        <v>-2.3999999999999997E-2</v>
      </c>
      <c r="Q33">
        <v>-1.1999999999999999E-2</v>
      </c>
      <c r="R33">
        <v>0</v>
      </c>
      <c r="S33">
        <v>0</v>
      </c>
      <c r="T33">
        <v>-2.3999999999999997E-2</v>
      </c>
      <c r="U33" s="115">
        <f t="shared" si="2"/>
        <v>-0.06</v>
      </c>
      <c r="V33" s="113">
        <f t="shared" si="3"/>
        <v>0</v>
      </c>
      <c r="X33" s="118"/>
    </row>
    <row r="34" spans="1:24">
      <c r="A34" t="s">
        <v>76</v>
      </c>
      <c r="B34">
        <f>GT!B34</f>
        <v>82</v>
      </c>
      <c r="C34">
        <f>GT!C34</f>
        <v>0</v>
      </c>
      <c r="D34">
        <f>GT!M34</f>
        <v>-0.06</v>
      </c>
      <c r="E34">
        <f>GT!N34</f>
        <v>0</v>
      </c>
      <c r="F34">
        <f t="shared" si="4"/>
        <v>82</v>
      </c>
      <c r="G34">
        <f t="shared" si="5"/>
        <v>-0.06</v>
      </c>
      <c r="H34" s="113"/>
      <c r="I34">
        <f>BRPL_EOD!AA34+BRPL_EOD!AB34</f>
        <v>-0.02</v>
      </c>
      <c r="J34">
        <f>BYPL_EOD!AA34+BYPL_EOD!AB34</f>
        <v>-0.01</v>
      </c>
      <c r="K34">
        <f>MES_EOD!AA34+MES_EOD!AB34</f>
        <v>0</v>
      </c>
      <c r="L34">
        <f>NDMC_EOD!AA34+NDMC_EOD!AB34</f>
        <v>0</v>
      </c>
      <c r="M34">
        <f>TPDDL_EOD!AA34+TPDDL_EOD!AB34</f>
        <v>-0.02</v>
      </c>
      <c r="N34">
        <f t="shared" si="0"/>
        <v>-0.05</v>
      </c>
      <c r="O34" s="113">
        <f t="shared" si="1"/>
        <v>-9.999999999999995E-3</v>
      </c>
      <c r="P34">
        <v>-2.3999999999999997E-2</v>
      </c>
      <c r="Q34">
        <v>-1.1999999999999999E-2</v>
      </c>
      <c r="R34">
        <v>0</v>
      </c>
      <c r="S34">
        <v>0</v>
      </c>
      <c r="T34">
        <v>-2.3999999999999997E-2</v>
      </c>
      <c r="U34" s="115">
        <f t="shared" si="2"/>
        <v>-0.06</v>
      </c>
      <c r="V34" s="113">
        <f t="shared" si="3"/>
        <v>0</v>
      </c>
      <c r="X34" s="118"/>
    </row>
    <row r="35" spans="1:24">
      <c r="A35" t="s">
        <v>77</v>
      </c>
      <c r="B35">
        <f>GT!B35</f>
        <v>82</v>
      </c>
      <c r="C35">
        <f>GT!C35</f>
        <v>0</v>
      </c>
      <c r="D35">
        <f>GT!M35</f>
        <v>-0.06</v>
      </c>
      <c r="E35">
        <f>GT!N35</f>
        <v>0</v>
      </c>
      <c r="F35">
        <f t="shared" si="4"/>
        <v>82</v>
      </c>
      <c r="G35">
        <f t="shared" si="5"/>
        <v>-0.06</v>
      </c>
      <c r="H35" s="113"/>
      <c r="I35">
        <f>BRPL_EOD!AA35+BRPL_EOD!AB35</f>
        <v>-0.02</v>
      </c>
      <c r="J35">
        <f>BYPL_EOD!AA35+BYPL_EOD!AB35</f>
        <v>-0.01</v>
      </c>
      <c r="K35">
        <f>MES_EOD!AA35+MES_EOD!AB35</f>
        <v>0</v>
      </c>
      <c r="L35">
        <f>NDMC_EOD!AA35+NDMC_EOD!AB35</f>
        <v>0</v>
      </c>
      <c r="M35">
        <f>TPDDL_EOD!AA35+TPDDL_EOD!AB35</f>
        <v>-0.02</v>
      </c>
      <c r="N35">
        <f t="shared" si="0"/>
        <v>-0.05</v>
      </c>
      <c r="O35" s="113">
        <f t="shared" si="1"/>
        <v>-9.999999999999995E-3</v>
      </c>
      <c r="P35">
        <v>-2.3999999999999997E-2</v>
      </c>
      <c r="Q35">
        <v>-1.1999999999999999E-2</v>
      </c>
      <c r="R35">
        <v>0</v>
      </c>
      <c r="S35">
        <v>0</v>
      </c>
      <c r="T35">
        <v>-2.3999999999999997E-2</v>
      </c>
      <c r="U35" s="115">
        <f t="shared" si="2"/>
        <v>-0.06</v>
      </c>
      <c r="V35" s="113">
        <f t="shared" si="3"/>
        <v>0</v>
      </c>
      <c r="X35" s="118"/>
    </row>
    <row r="36" spans="1:24">
      <c r="A36" t="s">
        <v>78</v>
      </c>
      <c r="B36">
        <f>GT!B36</f>
        <v>82</v>
      </c>
      <c r="C36">
        <f>GT!C36</f>
        <v>0</v>
      </c>
      <c r="D36">
        <f>GT!M36</f>
        <v>-0.06</v>
      </c>
      <c r="E36">
        <f>GT!N36</f>
        <v>0</v>
      </c>
      <c r="F36">
        <f t="shared" si="4"/>
        <v>82</v>
      </c>
      <c r="G36">
        <f t="shared" si="5"/>
        <v>-0.06</v>
      </c>
      <c r="H36" s="113"/>
      <c r="I36">
        <f>BRPL_EOD!AA36+BRPL_EOD!AB36</f>
        <v>-0.02</v>
      </c>
      <c r="J36">
        <f>BYPL_EOD!AA36+BYPL_EOD!AB36</f>
        <v>-0.01</v>
      </c>
      <c r="K36">
        <f>MES_EOD!AA36+MES_EOD!AB36</f>
        <v>0</v>
      </c>
      <c r="L36">
        <f>NDMC_EOD!AA36+NDMC_EOD!AB36</f>
        <v>0</v>
      </c>
      <c r="M36">
        <f>TPDDL_EOD!AA36+TPDDL_EOD!AB36</f>
        <v>-0.02</v>
      </c>
      <c r="N36">
        <f t="shared" si="0"/>
        <v>-0.05</v>
      </c>
      <c r="O36" s="113">
        <f t="shared" si="1"/>
        <v>-9.999999999999995E-3</v>
      </c>
      <c r="P36">
        <v>-2.3999999999999997E-2</v>
      </c>
      <c r="Q36">
        <v>-1.1999999999999999E-2</v>
      </c>
      <c r="R36">
        <v>0</v>
      </c>
      <c r="S36">
        <v>0</v>
      </c>
      <c r="T36">
        <v>-2.3999999999999997E-2</v>
      </c>
      <c r="U36" s="115">
        <f t="shared" si="2"/>
        <v>-0.06</v>
      </c>
      <c r="V36" s="113">
        <f t="shared" si="3"/>
        <v>0</v>
      </c>
      <c r="X36" s="118"/>
    </row>
    <row r="37" spans="1:24">
      <c r="A37" t="s">
        <v>79</v>
      </c>
      <c r="B37">
        <f>GT!B37</f>
        <v>82</v>
      </c>
      <c r="C37">
        <f>GT!C37</f>
        <v>0</v>
      </c>
      <c r="D37">
        <f>GT!M37</f>
        <v>-0.06</v>
      </c>
      <c r="E37">
        <f>GT!N37</f>
        <v>0</v>
      </c>
      <c r="F37">
        <f t="shared" si="4"/>
        <v>82</v>
      </c>
      <c r="G37">
        <f t="shared" si="5"/>
        <v>-0.06</v>
      </c>
      <c r="H37" s="113"/>
      <c r="I37">
        <f>BRPL_EOD!AA37+BRPL_EOD!AB37</f>
        <v>-0.02</v>
      </c>
      <c r="J37">
        <f>BYPL_EOD!AA37+BYPL_EOD!AB37</f>
        <v>-0.01</v>
      </c>
      <c r="K37">
        <f>MES_EOD!AA37+MES_EOD!AB37</f>
        <v>0</v>
      </c>
      <c r="L37">
        <f>NDMC_EOD!AA37+NDMC_EOD!AB37</f>
        <v>0</v>
      </c>
      <c r="M37">
        <f>TPDDL_EOD!AA37+TPDDL_EOD!AB37</f>
        <v>-0.02</v>
      </c>
      <c r="N37">
        <f t="shared" si="0"/>
        <v>-0.05</v>
      </c>
      <c r="O37" s="113">
        <f t="shared" si="1"/>
        <v>-9.999999999999995E-3</v>
      </c>
      <c r="P37">
        <v>-2.3999999999999997E-2</v>
      </c>
      <c r="Q37">
        <v>-1.1999999999999999E-2</v>
      </c>
      <c r="R37">
        <v>0</v>
      </c>
      <c r="S37">
        <v>0</v>
      </c>
      <c r="T37">
        <v>-2.3999999999999997E-2</v>
      </c>
      <c r="U37" s="115">
        <f t="shared" si="2"/>
        <v>-0.06</v>
      </c>
      <c r="V37" s="113">
        <f t="shared" si="3"/>
        <v>0</v>
      </c>
      <c r="X37" s="118"/>
    </row>
    <row r="38" spans="1:24">
      <c r="A38" t="s">
        <v>80</v>
      </c>
      <c r="B38">
        <f>GT!B38</f>
        <v>82</v>
      </c>
      <c r="C38">
        <f>GT!C38</f>
        <v>0</v>
      </c>
      <c r="D38">
        <f>GT!M38</f>
        <v>-0.06</v>
      </c>
      <c r="E38">
        <f>GT!N38</f>
        <v>0</v>
      </c>
      <c r="F38">
        <f t="shared" si="4"/>
        <v>82</v>
      </c>
      <c r="G38">
        <f t="shared" si="5"/>
        <v>-0.06</v>
      </c>
      <c r="H38" s="113"/>
      <c r="I38">
        <f>BRPL_EOD!AA38+BRPL_EOD!AB38</f>
        <v>-0.02</v>
      </c>
      <c r="J38">
        <f>BYPL_EOD!AA38+BYPL_EOD!AB38</f>
        <v>-0.01</v>
      </c>
      <c r="K38">
        <f>MES_EOD!AA38+MES_EOD!AB38</f>
        <v>0</v>
      </c>
      <c r="L38">
        <f>NDMC_EOD!AA38+NDMC_EOD!AB38</f>
        <v>0</v>
      </c>
      <c r="M38">
        <f>TPDDL_EOD!AA38+TPDDL_EOD!AB38</f>
        <v>-0.02</v>
      </c>
      <c r="N38">
        <f t="shared" si="0"/>
        <v>-0.05</v>
      </c>
      <c r="O38" s="113">
        <f t="shared" si="1"/>
        <v>-9.999999999999995E-3</v>
      </c>
      <c r="P38">
        <v>-2.3999999999999997E-2</v>
      </c>
      <c r="Q38">
        <v>-1.1999999999999999E-2</v>
      </c>
      <c r="R38">
        <v>0</v>
      </c>
      <c r="S38">
        <v>0</v>
      </c>
      <c r="T38">
        <v>-2.3999999999999997E-2</v>
      </c>
      <c r="U38" s="115">
        <f t="shared" si="2"/>
        <v>-0.06</v>
      </c>
      <c r="V38" s="113">
        <f t="shared" si="3"/>
        <v>0</v>
      </c>
      <c r="X38" s="118"/>
    </row>
    <row r="39" spans="1:24">
      <c r="A39" t="s">
        <v>81</v>
      </c>
      <c r="B39">
        <f>GT!B39</f>
        <v>82</v>
      </c>
      <c r="C39">
        <f>GT!C39</f>
        <v>0</v>
      </c>
      <c r="D39">
        <f>GT!M39</f>
        <v>-0.06</v>
      </c>
      <c r="E39">
        <f>GT!N39</f>
        <v>0</v>
      </c>
      <c r="F39">
        <f t="shared" si="4"/>
        <v>82</v>
      </c>
      <c r="G39">
        <f t="shared" si="5"/>
        <v>-0.06</v>
      </c>
      <c r="H39" s="113"/>
      <c r="I39">
        <f>BRPL_EOD!AA39+BRPL_EOD!AB39</f>
        <v>-0.02</v>
      </c>
      <c r="J39">
        <f>BYPL_EOD!AA39+BYPL_EOD!AB39</f>
        <v>-0.01</v>
      </c>
      <c r="K39">
        <f>MES_EOD!AA39+MES_EOD!AB39</f>
        <v>0</v>
      </c>
      <c r="L39">
        <f>NDMC_EOD!AA39+NDMC_EOD!AB39</f>
        <v>0</v>
      </c>
      <c r="M39">
        <f>TPDDL_EOD!AA39+TPDDL_EOD!AB39</f>
        <v>-0.02</v>
      </c>
      <c r="N39">
        <f t="shared" si="0"/>
        <v>-0.05</v>
      </c>
      <c r="O39" s="113">
        <f t="shared" si="1"/>
        <v>-9.999999999999995E-3</v>
      </c>
      <c r="P39">
        <v>-2.3999999999999997E-2</v>
      </c>
      <c r="Q39">
        <v>-1.1999999999999999E-2</v>
      </c>
      <c r="R39">
        <v>0</v>
      </c>
      <c r="S39">
        <v>0</v>
      </c>
      <c r="T39">
        <v>-2.3999999999999997E-2</v>
      </c>
      <c r="U39" s="115">
        <f t="shared" si="2"/>
        <v>-0.06</v>
      </c>
      <c r="V39" s="113">
        <f t="shared" si="3"/>
        <v>0</v>
      </c>
      <c r="X39" s="118"/>
    </row>
    <row r="40" spans="1:24">
      <c r="A40" t="s">
        <v>82</v>
      </c>
      <c r="B40">
        <f>GT!B40</f>
        <v>82</v>
      </c>
      <c r="C40">
        <f>GT!C40</f>
        <v>0</v>
      </c>
      <c r="D40">
        <f>GT!M40</f>
        <v>-0.06</v>
      </c>
      <c r="E40">
        <f>GT!N40</f>
        <v>0</v>
      </c>
      <c r="F40">
        <f t="shared" si="4"/>
        <v>82</v>
      </c>
      <c r="G40">
        <f t="shared" si="5"/>
        <v>-0.06</v>
      </c>
      <c r="H40" s="113"/>
      <c r="I40">
        <f>BRPL_EOD!AA40+BRPL_EOD!AB40</f>
        <v>-0.02</v>
      </c>
      <c r="J40">
        <f>BYPL_EOD!AA40+BYPL_EOD!AB40</f>
        <v>-0.01</v>
      </c>
      <c r="K40">
        <f>MES_EOD!AA40+MES_EOD!AB40</f>
        <v>0</v>
      </c>
      <c r="L40">
        <f>NDMC_EOD!AA40+NDMC_EOD!AB40</f>
        <v>0</v>
      </c>
      <c r="M40">
        <f>TPDDL_EOD!AA40+TPDDL_EOD!AB40</f>
        <v>-0.02</v>
      </c>
      <c r="N40">
        <f t="shared" si="0"/>
        <v>-0.05</v>
      </c>
      <c r="O40" s="113">
        <f t="shared" si="1"/>
        <v>-9.999999999999995E-3</v>
      </c>
      <c r="P40">
        <v>-2.3999999999999997E-2</v>
      </c>
      <c r="Q40">
        <v>-1.1999999999999999E-2</v>
      </c>
      <c r="R40">
        <v>0</v>
      </c>
      <c r="S40">
        <v>0</v>
      </c>
      <c r="T40">
        <v>-2.3999999999999997E-2</v>
      </c>
      <c r="U40" s="115">
        <f t="shared" si="2"/>
        <v>-0.06</v>
      </c>
      <c r="V40" s="113">
        <f t="shared" si="3"/>
        <v>0</v>
      </c>
      <c r="X40" s="118"/>
    </row>
    <row r="41" spans="1:24">
      <c r="A41" t="s">
        <v>83</v>
      </c>
      <c r="B41">
        <f>GT!B41</f>
        <v>82</v>
      </c>
      <c r="C41">
        <f>GT!C41</f>
        <v>0</v>
      </c>
      <c r="D41">
        <f>GT!M41</f>
        <v>-0.06</v>
      </c>
      <c r="E41">
        <f>GT!N41</f>
        <v>0</v>
      </c>
      <c r="F41">
        <f t="shared" si="4"/>
        <v>82</v>
      </c>
      <c r="G41">
        <f t="shared" si="5"/>
        <v>-0.06</v>
      </c>
      <c r="H41" s="113"/>
      <c r="I41">
        <f>BRPL_EOD!AA41+BRPL_EOD!AB41</f>
        <v>-0.02</v>
      </c>
      <c r="J41">
        <f>BYPL_EOD!AA41+BYPL_EOD!AB41</f>
        <v>-0.01</v>
      </c>
      <c r="K41">
        <f>MES_EOD!AA41+MES_EOD!AB41</f>
        <v>0</v>
      </c>
      <c r="L41">
        <f>NDMC_EOD!AA41+NDMC_EOD!AB41</f>
        <v>0</v>
      </c>
      <c r="M41">
        <f>TPDDL_EOD!AA41+TPDDL_EOD!AB41</f>
        <v>-0.02</v>
      </c>
      <c r="N41">
        <f t="shared" si="0"/>
        <v>-0.05</v>
      </c>
      <c r="O41" s="113">
        <f t="shared" si="1"/>
        <v>-9.999999999999995E-3</v>
      </c>
      <c r="P41">
        <v>-2.3999999999999997E-2</v>
      </c>
      <c r="Q41">
        <v>-1.1999999999999999E-2</v>
      </c>
      <c r="R41">
        <v>0</v>
      </c>
      <c r="S41">
        <v>0</v>
      </c>
      <c r="T41">
        <v>-2.3999999999999997E-2</v>
      </c>
      <c r="U41" s="115">
        <f t="shared" si="2"/>
        <v>-0.06</v>
      </c>
      <c r="V41" s="113">
        <f t="shared" si="3"/>
        <v>0</v>
      </c>
      <c r="X41" s="118"/>
    </row>
    <row r="42" spans="1:24">
      <c r="A42" t="s">
        <v>84</v>
      </c>
      <c r="B42">
        <f>GT!B42</f>
        <v>82</v>
      </c>
      <c r="C42">
        <f>GT!C42</f>
        <v>0</v>
      </c>
      <c r="D42">
        <f>GT!M42</f>
        <v>-0.06</v>
      </c>
      <c r="E42">
        <f>GT!N42</f>
        <v>0</v>
      </c>
      <c r="F42">
        <f t="shared" si="4"/>
        <v>82</v>
      </c>
      <c r="G42">
        <f t="shared" si="5"/>
        <v>-0.06</v>
      </c>
      <c r="H42" s="113"/>
      <c r="I42">
        <f>BRPL_EOD!AA42+BRPL_EOD!AB42</f>
        <v>-0.02</v>
      </c>
      <c r="J42">
        <f>BYPL_EOD!AA42+BYPL_EOD!AB42</f>
        <v>-0.01</v>
      </c>
      <c r="K42">
        <f>MES_EOD!AA42+MES_EOD!AB42</f>
        <v>0</v>
      </c>
      <c r="L42">
        <f>NDMC_EOD!AA42+NDMC_EOD!AB42</f>
        <v>0</v>
      </c>
      <c r="M42">
        <f>TPDDL_EOD!AA42+TPDDL_EOD!AB42</f>
        <v>-0.02</v>
      </c>
      <c r="N42">
        <f t="shared" si="0"/>
        <v>-0.05</v>
      </c>
      <c r="O42" s="113">
        <f t="shared" si="1"/>
        <v>-9.999999999999995E-3</v>
      </c>
      <c r="P42">
        <v>-2.3999999999999997E-2</v>
      </c>
      <c r="Q42">
        <v>-1.1999999999999999E-2</v>
      </c>
      <c r="R42">
        <v>0</v>
      </c>
      <c r="S42">
        <v>0</v>
      </c>
      <c r="T42">
        <v>-2.3999999999999997E-2</v>
      </c>
      <c r="U42" s="115">
        <f t="shared" si="2"/>
        <v>-0.06</v>
      </c>
      <c r="V42" s="113">
        <f t="shared" si="3"/>
        <v>0</v>
      </c>
      <c r="X42" s="118"/>
    </row>
    <row r="43" spans="1:24">
      <c r="A43" t="s">
        <v>85</v>
      </c>
      <c r="B43">
        <f>GT!B43</f>
        <v>82</v>
      </c>
      <c r="C43">
        <f>GT!C43</f>
        <v>0</v>
      </c>
      <c r="D43">
        <f>GT!M43</f>
        <v>-0.06</v>
      </c>
      <c r="E43">
        <f>GT!N43</f>
        <v>0</v>
      </c>
      <c r="F43">
        <f t="shared" si="4"/>
        <v>82</v>
      </c>
      <c r="G43">
        <f t="shared" si="5"/>
        <v>-0.06</v>
      </c>
      <c r="H43" s="113"/>
      <c r="I43">
        <f>BRPL_EOD!AA43+BRPL_EOD!AB43</f>
        <v>-0.02</v>
      </c>
      <c r="J43">
        <f>BYPL_EOD!AA43+BYPL_EOD!AB43</f>
        <v>-0.01</v>
      </c>
      <c r="K43">
        <f>MES_EOD!AA43+MES_EOD!AB43</f>
        <v>0</v>
      </c>
      <c r="L43">
        <f>NDMC_EOD!AA43+NDMC_EOD!AB43</f>
        <v>0</v>
      </c>
      <c r="M43">
        <f>TPDDL_EOD!AA43+TPDDL_EOD!AB43</f>
        <v>-0.02</v>
      </c>
      <c r="N43">
        <f t="shared" si="0"/>
        <v>-0.05</v>
      </c>
      <c r="O43" s="113">
        <f t="shared" si="1"/>
        <v>-9.999999999999995E-3</v>
      </c>
      <c r="P43">
        <v>-2.3999999999999997E-2</v>
      </c>
      <c r="Q43">
        <v>-1.1999999999999999E-2</v>
      </c>
      <c r="R43">
        <v>0</v>
      </c>
      <c r="S43">
        <v>0</v>
      </c>
      <c r="T43">
        <v>-2.3999999999999997E-2</v>
      </c>
      <c r="U43" s="115">
        <f t="shared" si="2"/>
        <v>-0.06</v>
      </c>
      <c r="V43" s="113">
        <f t="shared" si="3"/>
        <v>0</v>
      </c>
      <c r="X43" s="118"/>
    </row>
    <row r="44" spans="1:24">
      <c r="A44" t="s">
        <v>86</v>
      </c>
      <c r="B44">
        <f>GT!B44</f>
        <v>82</v>
      </c>
      <c r="C44">
        <f>GT!C44</f>
        <v>0</v>
      </c>
      <c r="D44">
        <f>GT!M44</f>
        <v>-0.05</v>
      </c>
      <c r="E44">
        <f>GT!N44</f>
        <v>0</v>
      </c>
      <c r="F44">
        <f t="shared" si="4"/>
        <v>82</v>
      </c>
      <c r="G44">
        <f t="shared" si="5"/>
        <v>-0.05</v>
      </c>
      <c r="H44" s="113"/>
      <c r="I44">
        <f>BRPL_EOD!AA44+BRPL_EOD!AB44</f>
        <v>-0.02</v>
      </c>
      <c r="J44">
        <f>BYPL_EOD!AA44+BYPL_EOD!AB44</f>
        <v>-0.01</v>
      </c>
      <c r="K44">
        <f>MES_EOD!AA44+MES_EOD!AB44</f>
        <v>0</v>
      </c>
      <c r="L44">
        <f>NDMC_EOD!AA44+NDMC_EOD!AB44</f>
        <v>0</v>
      </c>
      <c r="M44">
        <f>TPDDL_EOD!AA44+TPDDL_EOD!AB44</f>
        <v>-0.01</v>
      </c>
      <c r="N44">
        <f t="shared" si="0"/>
        <v>-0.04</v>
      </c>
      <c r="O44" s="113">
        <f t="shared" si="1"/>
        <v>-1.0000000000000002E-2</v>
      </c>
      <c r="P44">
        <v>-2.5000000000000001E-2</v>
      </c>
      <c r="Q44">
        <v>-1.2500000000000001E-2</v>
      </c>
      <c r="R44">
        <v>0</v>
      </c>
      <c r="S44">
        <v>0</v>
      </c>
      <c r="T44">
        <v>-1.2500000000000001E-2</v>
      </c>
      <c r="U44" s="115">
        <f t="shared" si="2"/>
        <v>-0.05</v>
      </c>
      <c r="V44" s="113">
        <f t="shared" si="3"/>
        <v>0</v>
      </c>
      <c r="X44" s="118"/>
    </row>
    <row r="45" spans="1:24">
      <c r="A45" t="s">
        <v>87</v>
      </c>
      <c r="B45">
        <f>GT!B45</f>
        <v>82</v>
      </c>
      <c r="C45">
        <f>GT!C45</f>
        <v>0</v>
      </c>
      <c r="D45">
        <f>GT!M45</f>
        <v>-0.05</v>
      </c>
      <c r="E45">
        <f>GT!N45</f>
        <v>0</v>
      </c>
      <c r="F45">
        <f t="shared" si="4"/>
        <v>82</v>
      </c>
      <c r="G45">
        <f t="shared" si="5"/>
        <v>-0.05</v>
      </c>
      <c r="H45" s="113"/>
      <c r="I45">
        <f>BRPL_EOD!AA45+BRPL_EOD!AB45</f>
        <v>-0.02</v>
      </c>
      <c r="J45">
        <f>BYPL_EOD!AA45+BYPL_EOD!AB45</f>
        <v>-0.01</v>
      </c>
      <c r="K45">
        <f>MES_EOD!AA45+MES_EOD!AB45</f>
        <v>0</v>
      </c>
      <c r="L45">
        <f>NDMC_EOD!AA45+NDMC_EOD!AB45</f>
        <v>0</v>
      </c>
      <c r="M45">
        <f>TPDDL_EOD!AA45+TPDDL_EOD!AB45</f>
        <v>-0.01</v>
      </c>
      <c r="N45">
        <f t="shared" si="0"/>
        <v>-0.04</v>
      </c>
      <c r="O45" s="113">
        <f t="shared" si="1"/>
        <v>-1.0000000000000002E-2</v>
      </c>
      <c r="P45">
        <v>-2.5000000000000001E-2</v>
      </c>
      <c r="Q45">
        <v>-1.2500000000000001E-2</v>
      </c>
      <c r="R45">
        <v>0</v>
      </c>
      <c r="S45">
        <v>0</v>
      </c>
      <c r="T45">
        <v>-1.2500000000000001E-2</v>
      </c>
      <c r="U45" s="115">
        <f t="shared" si="2"/>
        <v>-0.05</v>
      </c>
      <c r="V45" s="113">
        <f t="shared" si="3"/>
        <v>0</v>
      </c>
      <c r="X45" s="118"/>
    </row>
    <row r="46" spans="1:24">
      <c r="A46" t="s">
        <v>88</v>
      </c>
      <c r="B46">
        <f>GT!B46</f>
        <v>82</v>
      </c>
      <c r="C46">
        <f>GT!C46</f>
        <v>0</v>
      </c>
      <c r="D46">
        <f>GT!M46</f>
        <v>-0.05</v>
      </c>
      <c r="E46">
        <f>GT!N46</f>
        <v>0</v>
      </c>
      <c r="F46">
        <f t="shared" si="4"/>
        <v>82</v>
      </c>
      <c r="G46">
        <f t="shared" si="5"/>
        <v>-0.05</v>
      </c>
      <c r="H46" s="113"/>
      <c r="I46">
        <f>BRPL_EOD!AA46+BRPL_EOD!AB46</f>
        <v>-0.02</v>
      </c>
      <c r="J46">
        <f>BYPL_EOD!AA46+BYPL_EOD!AB46</f>
        <v>-0.01</v>
      </c>
      <c r="K46">
        <f>MES_EOD!AA46+MES_EOD!AB46</f>
        <v>0</v>
      </c>
      <c r="L46">
        <f>NDMC_EOD!AA46+NDMC_EOD!AB46</f>
        <v>0</v>
      </c>
      <c r="M46">
        <f>TPDDL_EOD!AA46+TPDDL_EOD!AB46</f>
        <v>-0.01</v>
      </c>
      <c r="N46">
        <f t="shared" si="0"/>
        <v>-0.04</v>
      </c>
      <c r="O46" s="113">
        <f t="shared" si="1"/>
        <v>-1.0000000000000002E-2</v>
      </c>
      <c r="P46">
        <v>-2.5000000000000001E-2</v>
      </c>
      <c r="Q46">
        <v>-1.2500000000000001E-2</v>
      </c>
      <c r="R46">
        <v>0</v>
      </c>
      <c r="S46">
        <v>0</v>
      </c>
      <c r="T46">
        <v>-1.2500000000000001E-2</v>
      </c>
      <c r="U46" s="115">
        <f t="shared" si="2"/>
        <v>-0.05</v>
      </c>
      <c r="V46" s="113">
        <f t="shared" si="3"/>
        <v>0</v>
      </c>
      <c r="X46" s="118"/>
    </row>
    <row r="47" spans="1:24">
      <c r="A47" t="s">
        <v>89</v>
      </c>
      <c r="B47">
        <f>GT!B47</f>
        <v>82</v>
      </c>
      <c r="C47">
        <f>GT!C47</f>
        <v>0</v>
      </c>
      <c r="D47">
        <f>GT!M47</f>
        <v>-0.05</v>
      </c>
      <c r="E47">
        <f>GT!N47</f>
        <v>0</v>
      </c>
      <c r="F47">
        <f t="shared" si="4"/>
        <v>82</v>
      </c>
      <c r="G47">
        <f t="shared" si="5"/>
        <v>-0.05</v>
      </c>
      <c r="H47" s="113"/>
      <c r="I47">
        <f>BRPL_EOD!AA47+BRPL_EOD!AB47</f>
        <v>-0.02</v>
      </c>
      <c r="J47">
        <f>BYPL_EOD!AA47+BYPL_EOD!AB47</f>
        <v>-0.01</v>
      </c>
      <c r="K47">
        <f>MES_EOD!AA47+MES_EOD!AB47</f>
        <v>0</v>
      </c>
      <c r="L47">
        <f>NDMC_EOD!AA47+NDMC_EOD!AB47</f>
        <v>0</v>
      </c>
      <c r="M47">
        <f>TPDDL_EOD!AA47+TPDDL_EOD!AB47</f>
        <v>-0.01</v>
      </c>
      <c r="N47">
        <f t="shared" si="0"/>
        <v>-0.04</v>
      </c>
      <c r="O47" s="113">
        <f t="shared" si="1"/>
        <v>-1.0000000000000002E-2</v>
      </c>
      <c r="P47">
        <v>-2.5000000000000001E-2</v>
      </c>
      <c r="Q47">
        <v>-1.2500000000000001E-2</v>
      </c>
      <c r="R47">
        <v>0</v>
      </c>
      <c r="S47">
        <v>0</v>
      </c>
      <c r="T47">
        <v>-1.2500000000000001E-2</v>
      </c>
      <c r="U47" s="115">
        <f t="shared" si="2"/>
        <v>-0.05</v>
      </c>
      <c r="V47" s="113">
        <f t="shared" si="3"/>
        <v>0</v>
      </c>
      <c r="X47" s="118"/>
    </row>
    <row r="48" spans="1:24">
      <c r="A48" t="s">
        <v>90</v>
      </c>
      <c r="B48">
        <f>GT!B48</f>
        <v>82</v>
      </c>
      <c r="C48">
        <f>GT!C48</f>
        <v>0</v>
      </c>
      <c r="D48">
        <f>GT!M48</f>
        <v>-0.05</v>
      </c>
      <c r="E48">
        <f>GT!N48</f>
        <v>0</v>
      </c>
      <c r="F48">
        <f t="shared" si="4"/>
        <v>82</v>
      </c>
      <c r="G48">
        <f t="shared" si="5"/>
        <v>-0.05</v>
      </c>
      <c r="H48" s="113"/>
      <c r="I48">
        <f>BRPL_EOD!AA48+BRPL_EOD!AB48</f>
        <v>-0.02</v>
      </c>
      <c r="J48">
        <f>BYPL_EOD!AA48+BYPL_EOD!AB48</f>
        <v>-0.01</v>
      </c>
      <c r="K48">
        <f>MES_EOD!AA48+MES_EOD!AB48</f>
        <v>0</v>
      </c>
      <c r="L48">
        <f>NDMC_EOD!AA48+NDMC_EOD!AB48</f>
        <v>0</v>
      </c>
      <c r="M48">
        <f>TPDDL_EOD!AA48+TPDDL_EOD!AB48</f>
        <v>-0.01</v>
      </c>
      <c r="N48">
        <f t="shared" si="0"/>
        <v>-0.04</v>
      </c>
      <c r="O48" s="113">
        <f t="shared" si="1"/>
        <v>-1.0000000000000002E-2</v>
      </c>
      <c r="P48">
        <v>-2.5000000000000001E-2</v>
      </c>
      <c r="Q48">
        <v>-1.2500000000000001E-2</v>
      </c>
      <c r="R48">
        <v>0</v>
      </c>
      <c r="S48">
        <v>0</v>
      </c>
      <c r="T48">
        <v>-1.2500000000000001E-2</v>
      </c>
      <c r="U48" s="115">
        <f t="shared" si="2"/>
        <v>-0.05</v>
      </c>
      <c r="V48" s="113">
        <f t="shared" si="3"/>
        <v>0</v>
      </c>
      <c r="X48" s="118"/>
    </row>
    <row r="49" spans="1:24">
      <c r="A49" t="s">
        <v>91</v>
      </c>
      <c r="B49">
        <f>GT!B49</f>
        <v>82</v>
      </c>
      <c r="C49">
        <f>GT!C49</f>
        <v>0</v>
      </c>
      <c r="D49">
        <f>GT!M49</f>
        <v>-0.05</v>
      </c>
      <c r="E49">
        <f>GT!N49</f>
        <v>0</v>
      </c>
      <c r="F49">
        <f t="shared" si="4"/>
        <v>82</v>
      </c>
      <c r="G49">
        <f t="shared" si="5"/>
        <v>-0.05</v>
      </c>
      <c r="H49" s="113"/>
      <c r="I49">
        <f>BRPL_EOD!AA49+BRPL_EOD!AB49</f>
        <v>-0.02</v>
      </c>
      <c r="J49">
        <f>BYPL_EOD!AA49+BYPL_EOD!AB49</f>
        <v>-0.01</v>
      </c>
      <c r="K49">
        <f>MES_EOD!AA49+MES_EOD!AB49</f>
        <v>0</v>
      </c>
      <c r="L49">
        <f>NDMC_EOD!AA49+NDMC_EOD!AB49</f>
        <v>0</v>
      </c>
      <c r="M49">
        <f>TPDDL_EOD!AA49+TPDDL_EOD!AB49</f>
        <v>-0.01</v>
      </c>
      <c r="N49">
        <f t="shared" si="0"/>
        <v>-0.04</v>
      </c>
      <c r="O49" s="113">
        <f t="shared" si="1"/>
        <v>-1.0000000000000002E-2</v>
      </c>
      <c r="P49">
        <v>-2.5000000000000001E-2</v>
      </c>
      <c r="Q49">
        <v>-1.2500000000000001E-2</v>
      </c>
      <c r="R49">
        <v>0</v>
      </c>
      <c r="S49">
        <v>0</v>
      </c>
      <c r="T49">
        <v>-1.2500000000000001E-2</v>
      </c>
      <c r="U49" s="115">
        <f t="shared" si="2"/>
        <v>-0.05</v>
      </c>
      <c r="V49" s="113">
        <f t="shared" si="3"/>
        <v>0</v>
      </c>
      <c r="X49" s="118"/>
    </row>
    <row r="50" spans="1:24">
      <c r="A50" t="s">
        <v>92</v>
      </c>
      <c r="B50">
        <f>GT!B50</f>
        <v>82</v>
      </c>
      <c r="C50">
        <f>GT!C50</f>
        <v>0</v>
      </c>
      <c r="D50">
        <f>GT!M50</f>
        <v>-0.05</v>
      </c>
      <c r="E50">
        <f>GT!N50</f>
        <v>0</v>
      </c>
      <c r="F50">
        <f t="shared" si="4"/>
        <v>82</v>
      </c>
      <c r="G50">
        <f t="shared" si="5"/>
        <v>-0.05</v>
      </c>
      <c r="H50" s="113"/>
      <c r="I50">
        <f>BRPL_EOD!AA50+BRPL_EOD!AB50</f>
        <v>-0.02</v>
      </c>
      <c r="J50">
        <f>BYPL_EOD!AA50+BYPL_EOD!AB50</f>
        <v>-0.01</v>
      </c>
      <c r="K50">
        <f>MES_EOD!AA50+MES_EOD!AB50</f>
        <v>0</v>
      </c>
      <c r="L50">
        <f>NDMC_EOD!AA50+NDMC_EOD!AB50</f>
        <v>0</v>
      </c>
      <c r="M50">
        <f>TPDDL_EOD!AA50+TPDDL_EOD!AB50</f>
        <v>-0.01</v>
      </c>
      <c r="N50">
        <f t="shared" si="0"/>
        <v>-0.04</v>
      </c>
      <c r="O50" s="113">
        <f t="shared" si="1"/>
        <v>-1.0000000000000002E-2</v>
      </c>
      <c r="P50">
        <v>-2.5000000000000001E-2</v>
      </c>
      <c r="Q50">
        <v>-1.2500000000000001E-2</v>
      </c>
      <c r="R50">
        <v>0</v>
      </c>
      <c r="S50">
        <v>0</v>
      </c>
      <c r="T50">
        <v>-1.2500000000000001E-2</v>
      </c>
      <c r="U50" s="115">
        <f t="shared" si="2"/>
        <v>-0.05</v>
      </c>
      <c r="V50" s="113">
        <f t="shared" si="3"/>
        <v>0</v>
      </c>
      <c r="X50" s="118"/>
    </row>
    <row r="51" spans="1:24">
      <c r="A51" t="s">
        <v>93</v>
      </c>
      <c r="B51">
        <f>GT!B51</f>
        <v>82</v>
      </c>
      <c r="C51">
        <f>GT!C51</f>
        <v>0</v>
      </c>
      <c r="D51">
        <f>GT!M51</f>
        <v>-0.05</v>
      </c>
      <c r="E51">
        <f>GT!N51</f>
        <v>0</v>
      </c>
      <c r="F51">
        <f t="shared" si="4"/>
        <v>82</v>
      </c>
      <c r="G51">
        <f t="shared" si="5"/>
        <v>-0.05</v>
      </c>
      <c r="H51" s="113"/>
      <c r="I51">
        <f>BRPL_EOD!AA51+BRPL_EOD!AB51</f>
        <v>-0.02</v>
      </c>
      <c r="J51">
        <f>BYPL_EOD!AA51+BYPL_EOD!AB51</f>
        <v>-0.01</v>
      </c>
      <c r="K51">
        <f>MES_EOD!AA51+MES_EOD!AB51</f>
        <v>0</v>
      </c>
      <c r="L51">
        <f>NDMC_EOD!AA51+NDMC_EOD!AB51</f>
        <v>0</v>
      </c>
      <c r="M51">
        <f>TPDDL_EOD!AA51+TPDDL_EOD!AB51</f>
        <v>-0.01</v>
      </c>
      <c r="N51">
        <f t="shared" si="0"/>
        <v>-0.04</v>
      </c>
      <c r="O51" s="113">
        <f t="shared" si="1"/>
        <v>-1.0000000000000002E-2</v>
      </c>
      <c r="P51">
        <v>-2.5000000000000001E-2</v>
      </c>
      <c r="Q51">
        <v>-1.2500000000000001E-2</v>
      </c>
      <c r="R51">
        <v>0</v>
      </c>
      <c r="S51">
        <v>0</v>
      </c>
      <c r="T51">
        <v>-1.2500000000000001E-2</v>
      </c>
      <c r="U51" s="115">
        <f t="shared" si="2"/>
        <v>-0.05</v>
      </c>
      <c r="V51" s="113">
        <f t="shared" si="3"/>
        <v>0</v>
      </c>
      <c r="X51" s="118"/>
    </row>
    <row r="52" spans="1:24">
      <c r="A52" t="s">
        <v>94</v>
      </c>
      <c r="B52">
        <f>GT!B52</f>
        <v>82</v>
      </c>
      <c r="C52">
        <f>GT!C52</f>
        <v>0</v>
      </c>
      <c r="D52">
        <f>GT!M52</f>
        <v>-0.05</v>
      </c>
      <c r="E52">
        <f>GT!N52</f>
        <v>0</v>
      </c>
      <c r="F52">
        <f t="shared" si="4"/>
        <v>82</v>
      </c>
      <c r="G52">
        <f t="shared" si="5"/>
        <v>-0.05</v>
      </c>
      <c r="H52" s="113"/>
      <c r="I52">
        <f>BRPL_EOD!AA52+BRPL_EOD!AB52</f>
        <v>-0.02</v>
      </c>
      <c r="J52">
        <f>BYPL_EOD!AA52+BYPL_EOD!AB52</f>
        <v>-0.01</v>
      </c>
      <c r="K52">
        <f>MES_EOD!AA52+MES_EOD!AB52</f>
        <v>0</v>
      </c>
      <c r="L52">
        <f>NDMC_EOD!AA52+NDMC_EOD!AB52</f>
        <v>0</v>
      </c>
      <c r="M52">
        <f>TPDDL_EOD!AA52+TPDDL_EOD!AB52</f>
        <v>-0.01</v>
      </c>
      <c r="N52">
        <f t="shared" si="0"/>
        <v>-0.04</v>
      </c>
      <c r="O52" s="113">
        <f t="shared" si="1"/>
        <v>-1.0000000000000002E-2</v>
      </c>
      <c r="P52">
        <v>-2.5000000000000001E-2</v>
      </c>
      <c r="Q52">
        <v>-1.2500000000000001E-2</v>
      </c>
      <c r="R52">
        <v>0</v>
      </c>
      <c r="S52">
        <v>0</v>
      </c>
      <c r="T52">
        <v>-1.2500000000000001E-2</v>
      </c>
      <c r="U52" s="115">
        <f t="shared" si="2"/>
        <v>-0.05</v>
      </c>
      <c r="V52" s="113">
        <f t="shared" si="3"/>
        <v>0</v>
      </c>
      <c r="X52" s="118"/>
    </row>
    <row r="53" spans="1:24">
      <c r="A53" t="s">
        <v>95</v>
      </c>
      <c r="B53">
        <f>GT!B53</f>
        <v>82</v>
      </c>
      <c r="C53">
        <f>GT!C53</f>
        <v>0</v>
      </c>
      <c r="D53">
        <f>GT!M53</f>
        <v>-0.05</v>
      </c>
      <c r="E53">
        <f>GT!N53</f>
        <v>0</v>
      </c>
      <c r="F53">
        <f t="shared" si="4"/>
        <v>82</v>
      </c>
      <c r="G53">
        <f t="shared" si="5"/>
        <v>-0.05</v>
      </c>
      <c r="H53" s="113"/>
      <c r="I53">
        <f>BRPL_EOD!AA53+BRPL_EOD!AB53</f>
        <v>-0.02</v>
      </c>
      <c r="J53">
        <f>BYPL_EOD!AA53+BYPL_EOD!AB53</f>
        <v>-0.01</v>
      </c>
      <c r="K53">
        <f>MES_EOD!AA53+MES_EOD!AB53</f>
        <v>0</v>
      </c>
      <c r="L53">
        <f>NDMC_EOD!AA53+NDMC_EOD!AB53</f>
        <v>0</v>
      </c>
      <c r="M53">
        <f>TPDDL_EOD!AA53+TPDDL_EOD!AB53</f>
        <v>-0.01</v>
      </c>
      <c r="N53">
        <f t="shared" si="0"/>
        <v>-0.04</v>
      </c>
      <c r="O53" s="113">
        <f t="shared" si="1"/>
        <v>-1.0000000000000002E-2</v>
      </c>
      <c r="P53">
        <v>-2.5000000000000001E-2</v>
      </c>
      <c r="Q53">
        <v>-1.2500000000000001E-2</v>
      </c>
      <c r="R53">
        <v>0</v>
      </c>
      <c r="S53">
        <v>0</v>
      </c>
      <c r="T53">
        <v>-1.2500000000000001E-2</v>
      </c>
      <c r="U53" s="115">
        <f t="shared" si="2"/>
        <v>-0.05</v>
      </c>
      <c r="V53" s="113">
        <f t="shared" si="3"/>
        <v>0</v>
      </c>
      <c r="X53" s="118"/>
    </row>
    <row r="54" spans="1:24">
      <c r="A54" t="s">
        <v>96</v>
      </c>
      <c r="B54">
        <f>GT!B54</f>
        <v>82</v>
      </c>
      <c r="C54">
        <f>GT!C54</f>
        <v>0</v>
      </c>
      <c r="D54">
        <f>GT!M54</f>
        <v>-0.05</v>
      </c>
      <c r="E54">
        <f>GT!N54</f>
        <v>0</v>
      </c>
      <c r="F54">
        <f t="shared" si="4"/>
        <v>82</v>
      </c>
      <c r="G54">
        <f t="shared" si="5"/>
        <v>-0.05</v>
      </c>
      <c r="H54" s="113"/>
      <c r="I54">
        <f>BRPL_EOD!AA54+BRPL_EOD!AB54</f>
        <v>-0.02</v>
      </c>
      <c r="J54">
        <f>BYPL_EOD!AA54+BYPL_EOD!AB54</f>
        <v>-0.01</v>
      </c>
      <c r="K54">
        <f>MES_EOD!AA54+MES_EOD!AB54</f>
        <v>0</v>
      </c>
      <c r="L54">
        <f>NDMC_EOD!AA54+NDMC_EOD!AB54</f>
        <v>0</v>
      </c>
      <c r="M54">
        <f>TPDDL_EOD!AA54+TPDDL_EOD!AB54</f>
        <v>-0.01</v>
      </c>
      <c r="N54">
        <f t="shared" si="0"/>
        <v>-0.04</v>
      </c>
      <c r="O54" s="113">
        <f t="shared" si="1"/>
        <v>-1.0000000000000002E-2</v>
      </c>
      <c r="P54">
        <v>-2.5000000000000001E-2</v>
      </c>
      <c r="Q54">
        <v>-1.2500000000000001E-2</v>
      </c>
      <c r="R54">
        <v>0</v>
      </c>
      <c r="S54">
        <v>0</v>
      </c>
      <c r="T54">
        <v>-1.2500000000000001E-2</v>
      </c>
      <c r="U54" s="115">
        <f t="shared" si="2"/>
        <v>-0.05</v>
      </c>
      <c r="V54" s="113">
        <f t="shared" si="3"/>
        <v>0</v>
      </c>
      <c r="X54" s="118"/>
    </row>
    <row r="55" spans="1:24">
      <c r="A55" t="s">
        <v>97</v>
      </c>
      <c r="B55">
        <f>GT!B55</f>
        <v>82</v>
      </c>
      <c r="C55">
        <f>GT!C55</f>
        <v>0</v>
      </c>
      <c r="D55">
        <f>GT!M55</f>
        <v>-0.05</v>
      </c>
      <c r="E55">
        <f>GT!N55</f>
        <v>0</v>
      </c>
      <c r="F55">
        <f t="shared" si="4"/>
        <v>82</v>
      </c>
      <c r="G55">
        <f t="shared" si="5"/>
        <v>-0.05</v>
      </c>
      <c r="H55" s="113"/>
      <c r="I55">
        <f>BRPL_EOD!AA55+BRPL_EOD!AB55</f>
        <v>-0.02</v>
      </c>
      <c r="J55">
        <f>BYPL_EOD!AA55+BYPL_EOD!AB55</f>
        <v>-0.01</v>
      </c>
      <c r="K55">
        <f>MES_EOD!AA55+MES_EOD!AB55</f>
        <v>0</v>
      </c>
      <c r="L55">
        <f>NDMC_EOD!AA55+NDMC_EOD!AB55</f>
        <v>0</v>
      </c>
      <c r="M55">
        <f>TPDDL_EOD!AA55+TPDDL_EOD!AB55</f>
        <v>-0.01</v>
      </c>
      <c r="N55">
        <f t="shared" si="0"/>
        <v>-0.04</v>
      </c>
      <c r="O55" s="113">
        <f t="shared" si="1"/>
        <v>-1.0000000000000002E-2</v>
      </c>
      <c r="P55">
        <v>-2.5000000000000001E-2</v>
      </c>
      <c r="Q55">
        <v>-1.2500000000000001E-2</v>
      </c>
      <c r="R55">
        <v>0</v>
      </c>
      <c r="S55">
        <v>0</v>
      </c>
      <c r="T55">
        <v>-1.2500000000000001E-2</v>
      </c>
      <c r="U55" s="115">
        <f t="shared" si="2"/>
        <v>-0.05</v>
      </c>
      <c r="V55" s="113">
        <f t="shared" si="3"/>
        <v>0</v>
      </c>
      <c r="X55" s="118"/>
    </row>
    <row r="56" spans="1:24">
      <c r="A56" t="s">
        <v>98</v>
      </c>
      <c r="B56">
        <f>GT!B56</f>
        <v>82</v>
      </c>
      <c r="C56">
        <f>GT!C56</f>
        <v>0</v>
      </c>
      <c r="D56">
        <f>GT!M56</f>
        <v>-0.05</v>
      </c>
      <c r="E56">
        <f>GT!N56</f>
        <v>0</v>
      </c>
      <c r="F56">
        <f t="shared" si="4"/>
        <v>82</v>
      </c>
      <c r="G56">
        <f t="shared" si="5"/>
        <v>-0.05</v>
      </c>
      <c r="H56" s="113"/>
      <c r="I56">
        <f>BRPL_EOD!AA56+BRPL_EOD!AB56</f>
        <v>-0.02</v>
      </c>
      <c r="J56">
        <f>BYPL_EOD!AA56+BYPL_EOD!AB56</f>
        <v>-0.01</v>
      </c>
      <c r="K56">
        <f>MES_EOD!AA56+MES_EOD!AB56</f>
        <v>0</v>
      </c>
      <c r="L56">
        <f>NDMC_EOD!AA56+NDMC_EOD!AB56</f>
        <v>0</v>
      </c>
      <c r="M56">
        <f>TPDDL_EOD!AA56+TPDDL_EOD!AB56</f>
        <v>-0.01</v>
      </c>
      <c r="N56">
        <f t="shared" si="0"/>
        <v>-0.04</v>
      </c>
      <c r="O56" s="113">
        <f t="shared" si="1"/>
        <v>-1.0000000000000002E-2</v>
      </c>
      <c r="P56">
        <v>-2.5000000000000001E-2</v>
      </c>
      <c r="Q56">
        <v>-1.2500000000000001E-2</v>
      </c>
      <c r="R56">
        <v>0</v>
      </c>
      <c r="S56">
        <v>0</v>
      </c>
      <c r="T56">
        <v>-1.2500000000000001E-2</v>
      </c>
      <c r="U56" s="115">
        <f t="shared" si="2"/>
        <v>-0.05</v>
      </c>
      <c r="V56" s="113">
        <f t="shared" si="3"/>
        <v>0</v>
      </c>
      <c r="X56" s="118"/>
    </row>
    <row r="57" spans="1:24">
      <c r="A57" t="s">
        <v>99</v>
      </c>
      <c r="B57">
        <f>GT!B57</f>
        <v>82</v>
      </c>
      <c r="C57">
        <f>GT!C57</f>
        <v>0</v>
      </c>
      <c r="D57">
        <f>GT!M57</f>
        <v>-0.05</v>
      </c>
      <c r="E57">
        <f>GT!N57</f>
        <v>0</v>
      </c>
      <c r="F57">
        <f t="shared" si="4"/>
        <v>82</v>
      </c>
      <c r="G57">
        <f t="shared" si="5"/>
        <v>-0.05</v>
      </c>
      <c r="H57" s="113"/>
      <c r="I57">
        <f>BRPL_EOD!AA57+BRPL_EOD!AB57</f>
        <v>-0.02</v>
      </c>
      <c r="J57">
        <f>BYPL_EOD!AA57+BYPL_EOD!AB57</f>
        <v>-0.01</v>
      </c>
      <c r="K57">
        <f>MES_EOD!AA57+MES_EOD!AB57</f>
        <v>0</v>
      </c>
      <c r="L57">
        <f>NDMC_EOD!AA57+NDMC_EOD!AB57</f>
        <v>0</v>
      </c>
      <c r="M57">
        <f>TPDDL_EOD!AA57+TPDDL_EOD!AB57</f>
        <v>-0.01</v>
      </c>
      <c r="N57">
        <f t="shared" si="0"/>
        <v>-0.04</v>
      </c>
      <c r="O57" s="113">
        <f t="shared" si="1"/>
        <v>-1.0000000000000002E-2</v>
      </c>
      <c r="P57">
        <v>-2.5000000000000001E-2</v>
      </c>
      <c r="Q57">
        <v>-1.2500000000000001E-2</v>
      </c>
      <c r="R57">
        <v>0</v>
      </c>
      <c r="S57">
        <v>0</v>
      </c>
      <c r="T57">
        <v>-1.2500000000000001E-2</v>
      </c>
      <c r="U57" s="115">
        <f t="shared" si="2"/>
        <v>-0.05</v>
      </c>
      <c r="V57" s="113">
        <f t="shared" si="3"/>
        <v>0</v>
      </c>
      <c r="X57" s="118"/>
    </row>
    <row r="58" spans="1:24">
      <c r="A58" t="s">
        <v>100</v>
      </c>
      <c r="B58">
        <f>GT!B58</f>
        <v>82</v>
      </c>
      <c r="C58">
        <f>GT!C58</f>
        <v>0</v>
      </c>
      <c r="D58">
        <f>GT!M58</f>
        <v>-0.05</v>
      </c>
      <c r="E58">
        <f>GT!N58</f>
        <v>0</v>
      </c>
      <c r="F58">
        <f t="shared" si="4"/>
        <v>82</v>
      </c>
      <c r="G58">
        <f t="shared" si="5"/>
        <v>-0.05</v>
      </c>
      <c r="H58" s="113"/>
      <c r="I58">
        <f>BRPL_EOD!AA58+BRPL_EOD!AB58</f>
        <v>-0.02</v>
      </c>
      <c r="J58">
        <f>BYPL_EOD!AA58+BYPL_EOD!AB58</f>
        <v>-0.01</v>
      </c>
      <c r="K58">
        <f>MES_EOD!AA58+MES_EOD!AB58</f>
        <v>0</v>
      </c>
      <c r="L58">
        <f>NDMC_EOD!AA58+NDMC_EOD!AB58</f>
        <v>0</v>
      </c>
      <c r="M58">
        <f>TPDDL_EOD!AA58+TPDDL_EOD!AB58</f>
        <v>-0.01</v>
      </c>
      <c r="N58">
        <f t="shared" si="0"/>
        <v>-0.04</v>
      </c>
      <c r="O58" s="113">
        <f t="shared" si="1"/>
        <v>-1.0000000000000002E-2</v>
      </c>
      <c r="P58">
        <v>-2.5000000000000001E-2</v>
      </c>
      <c r="Q58">
        <v>-1.2500000000000001E-2</v>
      </c>
      <c r="R58">
        <v>0</v>
      </c>
      <c r="S58">
        <v>0</v>
      </c>
      <c r="T58">
        <v>-1.2500000000000001E-2</v>
      </c>
      <c r="U58" s="115">
        <f t="shared" si="2"/>
        <v>-0.05</v>
      </c>
      <c r="V58" s="113">
        <f t="shared" si="3"/>
        <v>0</v>
      </c>
      <c r="X58" s="118"/>
    </row>
    <row r="59" spans="1:24">
      <c r="A59" t="s">
        <v>101</v>
      </c>
      <c r="B59">
        <f>GT!B59</f>
        <v>82</v>
      </c>
      <c r="C59">
        <f>GT!C59</f>
        <v>0</v>
      </c>
      <c r="D59">
        <f>GT!M59</f>
        <v>-0.05</v>
      </c>
      <c r="E59">
        <f>GT!N59</f>
        <v>0</v>
      </c>
      <c r="F59">
        <f t="shared" si="4"/>
        <v>82</v>
      </c>
      <c r="G59">
        <f t="shared" si="5"/>
        <v>-0.05</v>
      </c>
      <c r="H59" s="113"/>
      <c r="I59">
        <f>BRPL_EOD!AA59+BRPL_EOD!AB59</f>
        <v>-0.02</v>
      </c>
      <c r="J59">
        <f>BYPL_EOD!AA59+BYPL_EOD!AB59</f>
        <v>-0.01</v>
      </c>
      <c r="K59">
        <f>MES_EOD!AA59+MES_EOD!AB59</f>
        <v>0</v>
      </c>
      <c r="L59">
        <f>NDMC_EOD!AA59+NDMC_EOD!AB59</f>
        <v>0</v>
      </c>
      <c r="M59">
        <f>TPDDL_EOD!AA59+TPDDL_EOD!AB59</f>
        <v>-0.01</v>
      </c>
      <c r="N59">
        <f t="shared" si="0"/>
        <v>-0.04</v>
      </c>
      <c r="O59" s="113">
        <f t="shared" si="1"/>
        <v>-1.0000000000000002E-2</v>
      </c>
      <c r="P59">
        <v>-2.5000000000000001E-2</v>
      </c>
      <c r="Q59">
        <v>-1.2500000000000001E-2</v>
      </c>
      <c r="R59">
        <v>0</v>
      </c>
      <c r="S59">
        <v>0</v>
      </c>
      <c r="T59">
        <v>-1.2500000000000001E-2</v>
      </c>
      <c r="U59" s="115">
        <f t="shared" si="2"/>
        <v>-0.05</v>
      </c>
      <c r="V59" s="113">
        <f t="shared" si="3"/>
        <v>0</v>
      </c>
      <c r="X59" s="118"/>
    </row>
    <row r="60" spans="1:24">
      <c r="A60" t="s">
        <v>102</v>
      </c>
      <c r="B60">
        <f>GT!B60</f>
        <v>82</v>
      </c>
      <c r="C60">
        <f>GT!C60</f>
        <v>0</v>
      </c>
      <c r="D60">
        <f>GT!M60</f>
        <v>-0.05</v>
      </c>
      <c r="E60">
        <f>GT!N60</f>
        <v>0</v>
      </c>
      <c r="F60">
        <f t="shared" si="4"/>
        <v>82</v>
      </c>
      <c r="G60">
        <f t="shared" si="5"/>
        <v>-0.05</v>
      </c>
      <c r="H60" s="113"/>
      <c r="I60">
        <f>BRPL_EOD!AA60+BRPL_EOD!AB60</f>
        <v>-0.02</v>
      </c>
      <c r="J60">
        <f>BYPL_EOD!AA60+BYPL_EOD!AB60</f>
        <v>-0.01</v>
      </c>
      <c r="K60">
        <f>MES_EOD!AA60+MES_EOD!AB60</f>
        <v>0</v>
      </c>
      <c r="L60">
        <f>NDMC_EOD!AA60+NDMC_EOD!AB60</f>
        <v>0</v>
      </c>
      <c r="M60">
        <f>TPDDL_EOD!AA60+TPDDL_EOD!AB60</f>
        <v>-0.01</v>
      </c>
      <c r="N60">
        <f t="shared" si="0"/>
        <v>-0.04</v>
      </c>
      <c r="O60" s="113">
        <f t="shared" si="1"/>
        <v>-1.0000000000000002E-2</v>
      </c>
      <c r="P60">
        <v>-2.5000000000000001E-2</v>
      </c>
      <c r="Q60">
        <v>-1.2500000000000001E-2</v>
      </c>
      <c r="R60">
        <v>0</v>
      </c>
      <c r="S60">
        <v>0</v>
      </c>
      <c r="T60">
        <v>-1.2500000000000001E-2</v>
      </c>
      <c r="U60" s="115">
        <f t="shared" si="2"/>
        <v>-0.05</v>
      </c>
      <c r="V60" s="113">
        <f t="shared" si="3"/>
        <v>0</v>
      </c>
      <c r="X60" s="118"/>
    </row>
    <row r="61" spans="1:24">
      <c r="A61" t="s">
        <v>103</v>
      </c>
      <c r="B61">
        <f>GT!B61</f>
        <v>82</v>
      </c>
      <c r="C61">
        <f>GT!C61</f>
        <v>0</v>
      </c>
      <c r="D61">
        <f>GT!M61</f>
        <v>-0.05</v>
      </c>
      <c r="E61">
        <f>GT!N61</f>
        <v>0</v>
      </c>
      <c r="F61">
        <f t="shared" si="4"/>
        <v>82</v>
      </c>
      <c r="G61">
        <f t="shared" si="5"/>
        <v>-0.05</v>
      </c>
      <c r="H61" s="113"/>
      <c r="I61">
        <f>BRPL_EOD!AA61+BRPL_EOD!AB61</f>
        <v>-0.02</v>
      </c>
      <c r="J61">
        <f>BYPL_EOD!AA61+BYPL_EOD!AB61</f>
        <v>-0.01</v>
      </c>
      <c r="K61">
        <f>MES_EOD!AA61+MES_EOD!AB61</f>
        <v>0</v>
      </c>
      <c r="L61">
        <f>NDMC_EOD!AA61+NDMC_EOD!AB61</f>
        <v>0</v>
      </c>
      <c r="M61">
        <f>TPDDL_EOD!AA61+TPDDL_EOD!AB61</f>
        <v>-0.01</v>
      </c>
      <c r="N61">
        <f t="shared" si="0"/>
        <v>-0.04</v>
      </c>
      <c r="O61" s="113">
        <f t="shared" si="1"/>
        <v>-1.0000000000000002E-2</v>
      </c>
      <c r="P61">
        <v>-2.5000000000000001E-2</v>
      </c>
      <c r="Q61">
        <v>-1.2500000000000001E-2</v>
      </c>
      <c r="R61">
        <v>0</v>
      </c>
      <c r="S61">
        <v>0</v>
      </c>
      <c r="T61">
        <v>-1.2500000000000001E-2</v>
      </c>
      <c r="U61" s="115">
        <f t="shared" si="2"/>
        <v>-0.05</v>
      </c>
      <c r="V61" s="113">
        <f t="shared" si="3"/>
        <v>0</v>
      </c>
      <c r="X61" s="118"/>
    </row>
    <row r="62" spans="1:24">
      <c r="A62" t="s">
        <v>104</v>
      </c>
      <c r="B62">
        <f>GT!B62</f>
        <v>82</v>
      </c>
      <c r="C62">
        <f>GT!C62</f>
        <v>0</v>
      </c>
      <c r="D62">
        <f>GT!M62</f>
        <v>-0.05</v>
      </c>
      <c r="E62">
        <f>GT!N62</f>
        <v>0</v>
      </c>
      <c r="F62">
        <f t="shared" si="4"/>
        <v>82</v>
      </c>
      <c r="G62">
        <f t="shared" si="5"/>
        <v>-0.05</v>
      </c>
      <c r="H62" s="113"/>
      <c r="I62">
        <f>BRPL_EOD!AA62+BRPL_EOD!AB62</f>
        <v>-0.02</v>
      </c>
      <c r="J62">
        <f>BYPL_EOD!AA62+BYPL_EOD!AB62</f>
        <v>-0.01</v>
      </c>
      <c r="K62">
        <f>MES_EOD!AA62+MES_EOD!AB62</f>
        <v>0</v>
      </c>
      <c r="L62">
        <f>NDMC_EOD!AA62+NDMC_EOD!AB62</f>
        <v>0</v>
      </c>
      <c r="M62">
        <f>TPDDL_EOD!AA62+TPDDL_EOD!AB62</f>
        <v>-0.01</v>
      </c>
      <c r="N62">
        <f t="shared" si="0"/>
        <v>-0.04</v>
      </c>
      <c r="O62" s="113">
        <f t="shared" si="1"/>
        <v>-1.0000000000000002E-2</v>
      </c>
      <c r="P62">
        <v>-2.5000000000000001E-2</v>
      </c>
      <c r="Q62">
        <v>-1.2500000000000001E-2</v>
      </c>
      <c r="R62">
        <v>0</v>
      </c>
      <c r="S62">
        <v>0</v>
      </c>
      <c r="T62">
        <v>-1.2500000000000001E-2</v>
      </c>
      <c r="U62" s="115">
        <f t="shared" si="2"/>
        <v>-0.05</v>
      </c>
      <c r="V62" s="113">
        <f t="shared" si="3"/>
        <v>0</v>
      </c>
      <c r="X62" s="118"/>
    </row>
    <row r="63" spans="1:24">
      <c r="A63" t="s">
        <v>105</v>
      </c>
      <c r="B63">
        <f>GT!B63</f>
        <v>82</v>
      </c>
      <c r="C63">
        <f>GT!C63</f>
        <v>0</v>
      </c>
      <c r="D63">
        <f>GT!M63</f>
        <v>-0.05</v>
      </c>
      <c r="E63">
        <f>GT!N63</f>
        <v>0</v>
      </c>
      <c r="F63">
        <f t="shared" si="4"/>
        <v>82</v>
      </c>
      <c r="G63">
        <f t="shared" si="5"/>
        <v>-0.05</v>
      </c>
      <c r="H63" s="113"/>
      <c r="I63">
        <f>BRPL_EOD!AA63+BRPL_EOD!AB63</f>
        <v>-0.02</v>
      </c>
      <c r="J63">
        <f>BYPL_EOD!AA63+BYPL_EOD!AB63</f>
        <v>-0.01</v>
      </c>
      <c r="K63">
        <f>MES_EOD!AA63+MES_EOD!AB63</f>
        <v>0</v>
      </c>
      <c r="L63">
        <f>NDMC_EOD!AA63+NDMC_EOD!AB63</f>
        <v>0</v>
      </c>
      <c r="M63">
        <f>TPDDL_EOD!AA63+TPDDL_EOD!AB63</f>
        <v>-0.01</v>
      </c>
      <c r="N63">
        <f t="shared" si="0"/>
        <v>-0.04</v>
      </c>
      <c r="O63" s="113">
        <f t="shared" si="1"/>
        <v>-1.0000000000000002E-2</v>
      </c>
      <c r="P63">
        <v>-2.5000000000000001E-2</v>
      </c>
      <c r="Q63">
        <v>-1.2500000000000001E-2</v>
      </c>
      <c r="R63">
        <v>0</v>
      </c>
      <c r="S63">
        <v>0</v>
      </c>
      <c r="T63">
        <v>-1.2500000000000001E-2</v>
      </c>
      <c r="U63" s="115">
        <f t="shared" si="2"/>
        <v>-0.05</v>
      </c>
      <c r="V63" s="113">
        <f t="shared" si="3"/>
        <v>0</v>
      </c>
      <c r="X63" s="118"/>
    </row>
    <row r="64" spans="1:24">
      <c r="A64" t="s">
        <v>106</v>
      </c>
      <c r="B64">
        <f>GT!B64</f>
        <v>82</v>
      </c>
      <c r="C64">
        <f>GT!C64</f>
        <v>0</v>
      </c>
      <c r="D64">
        <f>GT!M64</f>
        <v>-0.05</v>
      </c>
      <c r="E64">
        <f>GT!N64</f>
        <v>0</v>
      </c>
      <c r="F64">
        <f t="shared" si="4"/>
        <v>82</v>
      </c>
      <c r="G64">
        <f t="shared" si="5"/>
        <v>-0.05</v>
      </c>
      <c r="H64" s="113"/>
      <c r="I64">
        <f>BRPL_EOD!AA64+BRPL_EOD!AB64</f>
        <v>-0.02</v>
      </c>
      <c r="J64">
        <f>BYPL_EOD!AA64+BYPL_EOD!AB64</f>
        <v>-0.01</v>
      </c>
      <c r="K64">
        <f>MES_EOD!AA64+MES_EOD!AB64</f>
        <v>0</v>
      </c>
      <c r="L64">
        <f>NDMC_EOD!AA64+NDMC_EOD!AB64</f>
        <v>0</v>
      </c>
      <c r="M64">
        <f>TPDDL_EOD!AA64+TPDDL_EOD!AB64</f>
        <v>-0.01</v>
      </c>
      <c r="N64">
        <f t="shared" si="0"/>
        <v>-0.04</v>
      </c>
      <c r="O64" s="113">
        <f t="shared" si="1"/>
        <v>-1.0000000000000002E-2</v>
      </c>
      <c r="P64">
        <v>-2.5000000000000001E-2</v>
      </c>
      <c r="Q64">
        <v>-1.2500000000000001E-2</v>
      </c>
      <c r="R64">
        <v>0</v>
      </c>
      <c r="S64">
        <v>0</v>
      </c>
      <c r="T64">
        <v>-1.2500000000000001E-2</v>
      </c>
      <c r="U64" s="115">
        <f t="shared" si="2"/>
        <v>-0.05</v>
      </c>
      <c r="V64" s="113">
        <f t="shared" si="3"/>
        <v>0</v>
      </c>
      <c r="X64" s="118"/>
    </row>
    <row r="65" spans="1:24">
      <c r="A65" t="s">
        <v>107</v>
      </c>
      <c r="B65">
        <f>GT!B65</f>
        <v>82</v>
      </c>
      <c r="C65">
        <f>GT!C65</f>
        <v>0</v>
      </c>
      <c r="D65">
        <f>GT!M65</f>
        <v>-0.05</v>
      </c>
      <c r="E65">
        <f>GT!N65</f>
        <v>0</v>
      </c>
      <c r="F65">
        <f t="shared" si="4"/>
        <v>82</v>
      </c>
      <c r="G65">
        <f t="shared" si="5"/>
        <v>-0.05</v>
      </c>
      <c r="H65" s="113"/>
      <c r="I65">
        <f>BRPL_EOD!AA65+BRPL_EOD!AB65</f>
        <v>-0.02</v>
      </c>
      <c r="J65">
        <f>BYPL_EOD!AA65+BYPL_EOD!AB65</f>
        <v>-0.01</v>
      </c>
      <c r="K65">
        <f>MES_EOD!AA65+MES_EOD!AB65</f>
        <v>0</v>
      </c>
      <c r="L65">
        <f>NDMC_EOD!AA65+NDMC_EOD!AB65</f>
        <v>0</v>
      </c>
      <c r="M65">
        <f>TPDDL_EOD!AA65+TPDDL_EOD!AB65</f>
        <v>-0.01</v>
      </c>
      <c r="N65">
        <f t="shared" si="0"/>
        <v>-0.04</v>
      </c>
      <c r="O65" s="113">
        <f t="shared" si="1"/>
        <v>-1.0000000000000002E-2</v>
      </c>
      <c r="P65">
        <v>-2.5000000000000001E-2</v>
      </c>
      <c r="Q65">
        <v>-1.2500000000000001E-2</v>
      </c>
      <c r="R65">
        <v>0</v>
      </c>
      <c r="S65">
        <v>0</v>
      </c>
      <c r="T65">
        <v>-1.2500000000000001E-2</v>
      </c>
      <c r="U65" s="115">
        <f t="shared" si="2"/>
        <v>-0.05</v>
      </c>
      <c r="V65" s="113">
        <f t="shared" si="3"/>
        <v>0</v>
      </c>
      <c r="X65" s="118"/>
    </row>
    <row r="66" spans="1:24">
      <c r="A66" t="s">
        <v>108</v>
      </c>
      <c r="B66">
        <f>GT!B66</f>
        <v>82</v>
      </c>
      <c r="C66">
        <f>GT!C66</f>
        <v>0</v>
      </c>
      <c r="D66">
        <f>GT!M66</f>
        <v>-0.05</v>
      </c>
      <c r="E66">
        <f>GT!N66</f>
        <v>0</v>
      </c>
      <c r="F66">
        <f t="shared" si="4"/>
        <v>82</v>
      </c>
      <c r="G66">
        <f t="shared" si="5"/>
        <v>-0.05</v>
      </c>
      <c r="H66" s="113"/>
      <c r="I66">
        <f>BRPL_EOD!AA66+BRPL_EOD!AB66</f>
        <v>-0.02</v>
      </c>
      <c r="J66">
        <f>BYPL_EOD!AA66+BYPL_EOD!AB66</f>
        <v>-0.01</v>
      </c>
      <c r="K66">
        <f>MES_EOD!AA66+MES_EOD!AB66</f>
        <v>0</v>
      </c>
      <c r="L66">
        <f>NDMC_EOD!AA66+NDMC_EOD!AB66</f>
        <v>0</v>
      </c>
      <c r="M66">
        <f>TPDDL_EOD!AA66+TPDDL_EOD!AB66</f>
        <v>-0.01</v>
      </c>
      <c r="N66">
        <f t="shared" si="0"/>
        <v>-0.04</v>
      </c>
      <c r="O66" s="113">
        <f t="shared" si="1"/>
        <v>-1.0000000000000002E-2</v>
      </c>
      <c r="P66">
        <v>-2.5000000000000001E-2</v>
      </c>
      <c r="Q66">
        <v>-1.2500000000000001E-2</v>
      </c>
      <c r="R66">
        <v>0</v>
      </c>
      <c r="S66">
        <v>0</v>
      </c>
      <c r="T66">
        <v>-1.2500000000000001E-2</v>
      </c>
      <c r="U66" s="115">
        <f t="shared" si="2"/>
        <v>-0.05</v>
      </c>
      <c r="V66" s="113">
        <f t="shared" si="3"/>
        <v>0</v>
      </c>
      <c r="X66" s="118"/>
    </row>
    <row r="67" spans="1:24">
      <c r="A67" t="s">
        <v>109</v>
      </c>
      <c r="B67">
        <f>GT!B67</f>
        <v>82</v>
      </c>
      <c r="C67">
        <f>GT!C67</f>
        <v>0</v>
      </c>
      <c r="D67">
        <f>GT!M67</f>
        <v>-0.05</v>
      </c>
      <c r="E67">
        <f>GT!N67</f>
        <v>0</v>
      </c>
      <c r="F67">
        <f t="shared" si="4"/>
        <v>82</v>
      </c>
      <c r="G67">
        <f t="shared" si="5"/>
        <v>-0.05</v>
      </c>
      <c r="H67" s="113"/>
      <c r="I67">
        <f>BRPL_EOD!AA67+BRPL_EOD!AB67</f>
        <v>-0.02</v>
      </c>
      <c r="J67">
        <f>BYPL_EOD!AA67+BYPL_EOD!AB67</f>
        <v>-0.01</v>
      </c>
      <c r="K67">
        <f>MES_EOD!AA67+MES_EOD!AB67</f>
        <v>0</v>
      </c>
      <c r="L67">
        <f>NDMC_EOD!AA67+NDMC_EOD!AB67</f>
        <v>0</v>
      </c>
      <c r="M67">
        <f>TPDDL_EOD!AA67+TPDDL_EOD!AB67</f>
        <v>-0.01</v>
      </c>
      <c r="N67">
        <f t="shared" ref="N67:N98" si="6">SUM(I67:M67)</f>
        <v>-0.04</v>
      </c>
      <c r="O67" s="113">
        <f t="shared" ref="O67:O98" si="7">G67-N67</f>
        <v>-1.0000000000000002E-2</v>
      </c>
      <c r="P67">
        <v>-2.5000000000000001E-2</v>
      </c>
      <c r="Q67">
        <v>-1.2500000000000001E-2</v>
      </c>
      <c r="R67">
        <v>0</v>
      </c>
      <c r="S67">
        <v>0</v>
      </c>
      <c r="T67">
        <v>-1.2500000000000001E-2</v>
      </c>
      <c r="U67" s="115">
        <f t="shared" ref="U67:U98" si="8">SUM(P67:T67)</f>
        <v>-0.05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82</v>
      </c>
      <c r="C68">
        <f>GT!C68</f>
        <v>0</v>
      </c>
      <c r="D68">
        <f>GT!M68</f>
        <v>-0.05</v>
      </c>
      <c r="E68">
        <f>GT!N68</f>
        <v>0</v>
      </c>
      <c r="F68">
        <f t="shared" ref="F68:F98" si="10">B68+C68</f>
        <v>82</v>
      </c>
      <c r="G68">
        <f t="shared" ref="G68:G98" si="11">D68+E68-X68</f>
        <v>-0.05</v>
      </c>
      <c r="H68" s="113"/>
      <c r="I68">
        <f>BRPL_EOD!AA68+BRPL_EOD!AB68</f>
        <v>-0.02</v>
      </c>
      <c r="J68">
        <f>BYPL_EOD!AA68+BYPL_EOD!AB68</f>
        <v>-0.01</v>
      </c>
      <c r="K68">
        <f>MES_EOD!AA68+MES_EOD!AB68</f>
        <v>0</v>
      </c>
      <c r="L68">
        <f>NDMC_EOD!AA68+NDMC_EOD!AB68</f>
        <v>0</v>
      </c>
      <c r="M68">
        <f>TPDDL_EOD!AA68+TPDDL_EOD!AB68</f>
        <v>-0.01</v>
      </c>
      <c r="N68">
        <f t="shared" si="6"/>
        <v>-0.04</v>
      </c>
      <c r="O68" s="113">
        <f t="shared" si="7"/>
        <v>-1.0000000000000002E-2</v>
      </c>
      <c r="P68">
        <v>-2.5000000000000001E-2</v>
      </c>
      <c r="Q68">
        <v>-1.2500000000000001E-2</v>
      </c>
      <c r="R68">
        <v>0</v>
      </c>
      <c r="S68">
        <v>0</v>
      </c>
      <c r="T68">
        <v>-1.2500000000000001E-2</v>
      </c>
      <c r="U68" s="115">
        <f t="shared" si="8"/>
        <v>-0.05</v>
      </c>
      <c r="V68" s="113">
        <f t="shared" si="9"/>
        <v>0</v>
      </c>
      <c r="X68" s="118"/>
    </row>
    <row r="69" spans="1:24">
      <c r="A69" t="s">
        <v>111</v>
      </c>
      <c r="B69">
        <f>GT!B69</f>
        <v>82</v>
      </c>
      <c r="C69">
        <f>GT!C69</f>
        <v>0</v>
      </c>
      <c r="D69">
        <f>GT!M69</f>
        <v>-0.05</v>
      </c>
      <c r="E69">
        <f>GT!N69</f>
        <v>0</v>
      </c>
      <c r="F69">
        <f t="shared" si="10"/>
        <v>82</v>
      </c>
      <c r="G69">
        <f t="shared" si="11"/>
        <v>-0.05</v>
      </c>
      <c r="H69" s="113"/>
      <c r="I69">
        <f>BRPL_EOD!AA69+BRPL_EOD!AB69</f>
        <v>-0.02</v>
      </c>
      <c r="J69">
        <f>BYPL_EOD!AA69+BYPL_EOD!AB69</f>
        <v>-0.01</v>
      </c>
      <c r="K69">
        <f>MES_EOD!AA69+MES_EOD!AB69</f>
        <v>0</v>
      </c>
      <c r="L69">
        <f>NDMC_EOD!AA69+NDMC_EOD!AB69</f>
        <v>0</v>
      </c>
      <c r="M69">
        <f>TPDDL_EOD!AA69+TPDDL_EOD!AB69</f>
        <v>-0.01</v>
      </c>
      <c r="N69">
        <f t="shared" si="6"/>
        <v>-0.04</v>
      </c>
      <c r="O69" s="113">
        <f t="shared" si="7"/>
        <v>-1.0000000000000002E-2</v>
      </c>
      <c r="P69">
        <v>-2.5000000000000001E-2</v>
      </c>
      <c r="Q69">
        <v>-1.2500000000000001E-2</v>
      </c>
      <c r="R69">
        <v>0</v>
      </c>
      <c r="S69">
        <v>0</v>
      </c>
      <c r="T69">
        <v>-1.2500000000000001E-2</v>
      </c>
      <c r="U69" s="115">
        <f t="shared" si="8"/>
        <v>-0.05</v>
      </c>
      <c r="V69" s="113">
        <f t="shared" si="9"/>
        <v>0</v>
      </c>
      <c r="X69" s="118"/>
    </row>
    <row r="70" spans="1:24">
      <c r="A70" t="s">
        <v>112</v>
      </c>
      <c r="B70">
        <f>GT!B70</f>
        <v>82</v>
      </c>
      <c r="C70">
        <f>GT!C70</f>
        <v>0</v>
      </c>
      <c r="D70">
        <f>GT!M70</f>
        <v>-0.05</v>
      </c>
      <c r="E70">
        <f>GT!N70</f>
        <v>0</v>
      </c>
      <c r="F70">
        <f t="shared" si="10"/>
        <v>82</v>
      </c>
      <c r="G70">
        <f t="shared" si="11"/>
        <v>-0.05</v>
      </c>
      <c r="H70" s="113"/>
      <c r="I70">
        <f>BRPL_EOD!AA70+BRPL_EOD!AB70</f>
        <v>-0.02</v>
      </c>
      <c r="J70">
        <f>BYPL_EOD!AA70+BYPL_EOD!AB70</f>
        <v>-0.01</v>
      </c>
      <c r="K70">
        <f>MES_EOD!AA70+MES_EOD!AB70</f>
        <v>0</v>
      </c>
      <c r="L70">
        <f>NDMC_EOD!AA70+NDMC_EOD!AB70</f>
        <v>0</v>
      </c>
      <c r="M70">
        <f>TPDDL_EOD!AA70+TPDDL_EOD!AB70</f>
        <v>-0.01</v>
      </c>
      <c r="N70">
        <f t="shared" si="6"/>
        <v>-0.04</v>
      </c>
      <c r="O70" s="113">
        <f t="shared" si="7"/>
        <v>-1.0000000000000002E-2</v>
      </c>
      <c r="P70">
        <v>-2.5000000000000001E-2</v>
      </c>
      <c r="Q70">
        <v>-1.2500000000000001E-2</v>
      </c>
      <c r="R70">
        <v>0</v>
      </c>
      <c r="S70">
        <v>0</v>
      </c>
      <c r="T70">
        <v>-1.2500000000000001E-2</v>
      </c>
      <c r="U70" s="115">
        <f t="shared" si="8"/>
        <v>-0.05</v>
      </c>
      <c r="V70" s="113">
        <f t="shared" si="9"/>
        <v>0</v>
      </c>
      <c r="X70" s="118"/>
    </row>
    <row r="71" spans="1:24">
      <c r="A71" t="s">
        <v>113</v>
      </c>
      <c r="B71">
        <f>GT!B71</f>
        <v>82</v>
      </c>
      <c r="C71">
        <f>GT!C71</f>
        <v>0</v>
      </c>
      <c r="D71">
        <f>GT!M71</f>
        <v>-0.05</v>
      </c>
      <c r="E71">
        <f>GT!N71</f>
        <v>0</v>
      </c>
      <c r="F71">
        <f t="shared" si="10"/>
        <v>82</v>
      </c>
      <c r="G71">
        <f t="shared" si="11"/>
        <v>-0.05</v>
      </c>
      <c r="H71" s="113"/>
      <c r="I71">
        <f>BRPL_EOD!AA71+BRPL_EOD!AB71</f>
        <v>-0.02</v>
      </c>
      <c r="J71">
        <f>BYPL_EOD!AA71+BYPL_EOD!AB71</f>
        <v>-0.01</v>
      </c>
      <c r="K71">
        <f>MES_EOD!AA71+MES_EOD!AB71</f>
        <v>0</v>
      </c>
      <c r="L71">
        <f>NDMC_EOD!AA71+NDMC_EOD!AB71</f>
        <v>0</v>
      </c>
      <c r="M71">
        <f>TPDDL_EOD!AA71+TPDDL_EOD!AB71</f>
        <v>-0.01</v>
      </c>
      <c r="N71">
        <f t="shared" si="6"/>
        <v>-0.04</v>
      </c>
      <c r="O71" s="113">
        <f t="shared" si="7"/>
        <v>-1.0000000000000002E-2</v>
      </c>
      <c r="P71">
        <v>-2.5000000000000001E-2</v>
      </c>
      <c r="Q71">
        <v>-1.2500000000000001E-2</v>
      </c>
      <c r="R71">
        <v>0</v>
      </c>
      <c r="S71">
        <v>0</v>
      </c>
      <c r="T71">
        <v>-1.2500000000000001E-2</v>
      </c>
      <c r="U71" s="115">
        <f t="shared" si="8"/>
        <v>-0.05</v>
      </c>
      <c r="V71" s="113">
        <f t="shared" si="9"/>
        <v>0</v>
      </c>
      <c r="X71" s="118"/>
    </row>
    <row r="72" spans="1:24">
      <c r="A72" t="s">
        <v>114</v>
      </c>
      <c r="B72">
        <f>GT!B72</f>
        <v>82</v>
      </c>
      <c r="C72">
        <f>GT!C72</f>
        <v>0</v>
      </c>
      <c r="D72">
        <f>GT!M72</f>
        <v>-0.05</v>
      </c>
      <c r="E72">
        <f>GT!N72</f>
        <v>0</v>
      </c>
      <c r="F72">
        <f t="shared" si="10"/>
        <v>82</v>
      </c>
      <c r="G72">
        <f t="shared" si="11"/>
        <v>-0.05</v>
      </c>
      <c r="H72" s="113"/>
      <c r="I72">
        <f>BRPL_EOD!AA72+BRPL_EOD!AB72</f>
        <v>-0.02</v>
      </c>
      <c r="J72">
        <f>BYPL_EOD!AA72+BYPL_EOD!AB72</f>
        <v>-0.01</v>
      </c>
      <c r="K72">
        <f>MES_EOD!AA72+MES_EOD!AB72</f>
        <v>0</v>
      </c>
      <c r="L72">
        <f>NDMC_EOD!AA72+NDMC_EOD!AB72</f>
        <v>0</v>
      </c>
      <c r="M72">
        <f>TPDDL_EOD!AA72+TPDDL_EOD!AB72</f>
        <v>-0.01</v>
      </c>
      <c r="N72">
        <f t="shared" si="6"/>
        <v>-0.04</v>
      </c>
      <c r="O72" s="113">
        <f t="shared" si="7"/>
        <v>-1.0000000000000002E-2</v>
      </c>
      <c r="P72">
        <v>-2.5000000000000001E-2</v>
      </c>
      <c r="Q72">
        <v>-1.2500000000000001E-2</v>
      </c>
      <c r="R72">
        <v>0</v>
      </c>
      <c r="S72">
        <v>0</v>
      </c>
      <c r="T72">
        <v>-1.2500000000000001E-2</v>
      </c>
      <c r="U72" s="115">
        <f t="shared" si="8"/>
        <v>-0.05</v>
      </c>
      <c r="V72" s="113">
        <f t="shared" si="9"/>
        <v>0</v>
      </c>
      <c r="X72" s="118"/>
    </row>
    <row r="73" spans="1:24">
      <c r="A73" t="s">
        <v>115</v>
      </c>
      <c r="B73">
        <f>GT!B73</f>
        <v>82</v>
      </c>
      <c r="C73">
        <f>GT!C73</f>
        <v>0</v>
      </c>
      <c r="D73">
        <f>GT!M73</f>
        <v>-0.05</v>
      </c>
      <c r="E73">
        <f>GT!N73</f>
        <v>0</v>
      </c>
      <c r="F73">
        <f t="shared" si="10"/>
        <v>82</v>
      </c>
      <c r="G73">
        <f t="shared" si="11"/>
        <v>-0.05</v>
      </c>
      <c r="H73" s="113"/>
      <c r="I73">
        <f>BRPL_EOD!AA73+BRPL_EOD!AB73</f>
        <v>-0.02</v>
      </c>
      <c r="J73">
        <f>BYPL_EOD!AA73+BYPL_EOD!AB73</f>
        <v>-0.01</v>
      </c>
      <c r="K73">
        <f>MES_EOD!AA73+MES_EOD!AB73</f>
        <v>0</v>
      </c>
      <c r="L73">
        <f>NDMC_EOD!AA73+NDMC_EOD!AB73</f>
        <v>0</v>
      </c>
      <c r="M73">
        <f>TPDDL_EOD!AA73+TPDDL_EOD!AB73</f>
        <v>-0.01</v>
      </c>
      <c r="N73">
        <f t="shared" si="6"/>
        <v>-0.04</v>
      </c>
      <c r="O73" s="113">
        <f t="shared" si="7"/>
        <v>-1.0000000000000002E-2</v>
      </c>
      <c r="P73">
        <v>-2.5000000000000001E-2</v>
      </c>
      <c r="Q73">
        <v>-1.2500000000000001E-2</v>
      </c>
      <c r="R73">
        <v>0</v>
      </c>
      <c r="S73">
        <v>0</v>
      </c>
      <c r="T73">
        <v>-1.2500000000000001E-2</v>
      </c>
      <c r="U73" s="115">
        <f t="shared" si="8"/>
        <v>-0.05</v>
      </c>
      <c r="V73" s="113">
        <f t="shared" si="9"/>
        <v>0</v>
      </c>
      <c r="X73" s="118"/>
    </row>
    <row r="74" spans="1:24">
      <c r="A74" t="s">
        <v>116</v>
      </c>
      <c r="B74">
        <f>GT!B74</f>
        <v>82</v>
      </c>
      <c r="C74">
        <f>GT!C74</f>
        <v>0</v>
      </c>
      <c r="D74">
        <f>GT!M74</f>
        <v>-0.05</v>
      </c>
      <c r="E74">
        <f>GT!N74</f>
        <v>0</v>
      </c>
      <c r="F74">
        <f t="shared" si="10"/>
        <v>82</v>
      </c>
      <c r="G74">
        <f t="shared" si="11"/>
        <v>-0.05</v>
      </c>
      <c r="H74" s="113"/>
      <c r="I74">
        <f>BRPL_EOD!AA74+BRPL_EOD!AB74</f>
        <v>-0.02</v>
      </c>
      <c r="J74">
        <f>BYPL_EOD!AA74+BYPL_EOD!AB74</f>
        <v>-0.01</v>
      </c>
      <c r="K74">
        <f>MES_EOD!AA74+MES_EOD!AB74</f>
        <v>0</v>
      </c>
      <c r="L74">
        <f>NDMC_EOD!AA74+NDMC_EOD!AB74</f>
        <v>0</v>
      </c>
      <c r="M74">
        <f>TPDDL_EOD!AA74+TPDDL_EOD!AB74</f>
        <v>-0.01</v>
      </c>
      <c r="N74">
        <f t="shared" si="6"/>
        <v>-0.04</v>
      </c>
      <c r="O74" s="113">
        <f t="shared" si="7"/>
        <v>-1.0000000000000002E-2</v>
      </c>
      <c r="P74">
        <v>-2.5000000000000001E-2</v>
      </c>
      <c r="Q74">
        <v>-1.2500000000000001E-2</v>
      </c>
      <c r="R74">
        <v>0</v>
      </c>
      <c r="S74">
        <v>0</v>
      </c>
      <c r="T74">
        <v>-1.2500000000000001E-2</v>
      </c>
      <c r="U74" s="115">
        <f t="shared" si="8"/>
        <v>-0.05</v>
      </c>
      <c r="V74" s="113">
        <f t="shared" si="9"/>
        <v>0</v>
      </c>
      <c r="X74" s="118"/>
    </row>
    <row r="75" spans="1:24">
      <c r="A75" t="s">
        <v>117</v>
      </c>
      <c r="B75">
        <f>GT!B75</f>
        <v>82</v>
      </c>
      <c r="C75">
        <f>GT!C75</f>
        <v>0</v>
      </c>
      <c r="D75">
        <f>GT!M75</f>
        <v>-0.05</v>
      </c>
      <c r="E75">
        <f>GT!N75</f>
        <v>0</v>
      </c>
      <c r="F75">
        <f t="shared" si="10"/>
        <v>82</v>
      </c>
      <c r="G75">
        <f t="shared" si="11"/>
        <v>-0.05</v>
      </c>
      <c r="H75" s="113"/>
      <c r="I75">
        <f>BRPL_EOD!AA75+BRPL_EOD!AB75</f>
        <v>-0.02</v>
      </c>
      <c r="J75">
        <f>BYPL_EOD!AA75+BYPL_EOD!AB75</f>
        <v>-0.01</v>
      </c>
      <c r="K75">
        <f>MES_EOD!AA75+MES_EOD!AB75</f>
        <v>0</v>
      </c>
      <c r="L75">
        <f>NDMC_EOD!AA75+NDMC_EOD!AB75</f>
        <v>0</v>
      </c>
      <c r="M75">
        <f>TPDDL_EOD!AA75+TPDDL_EOD!AB75</f>
        <v>-0.01</v>
      </c>
      <c r="N75">
        <f t="shared" si="6"/>
        <v>-0.04</v>
      </c>
      <c r="O75" s="113">
        <f t="shared" si="7"/>
        <v>-1.0000000000000002E-2</v>
      </c>
      <c r="P75">
        <v>-2.5000000000000001E-2</v>
      </c>
      <c r="Q75">
        <v>-1.2500000000000001E-2</v>
      </c>
      <c r="R75">
        <v>0</v>
      </c>
      <c r="S75">
        <v>0</v>
      </c>
      <c r="T75">
        <v>-1.2500000000000001E-2</v>
      </c>
      <c r="U75" s="115">
        <f t="shared" si="8"/>
        <v>-0.05</v>
      </c>
      <c r="V75" s="113">
        <f t="shared" si="9"/>
        <v>0</v>
      </c>
      <c r="X75" s="118"/>
    </row>
    <row r="76" spans="1:24">
      <c r="A76" t="s">
        <v>118</v>
      </c>
      <c r="B76">
        <f>GT!B76</f>
        <v>82</v>
      </c>
      <c r="C76">
        <f>GT!C76</f>
        <v>0</v>
      </c>
      <c r="D76">
        <f>GT!M76</f>
        <v>-0.05</v>
      </c>
      <c r="E76">
        <f>GT!N76</f>
        <v>0</v>
      </c>
      <c r="F76">
        <f t="shared" si="10"/>
        <v>82</v>
      </c>
      <c r="G76">
        <f t="shared" si="11"/>
        <v>-0.05</v>
      </c>
      <c r="H76" s="113"/>
      <c r="I76">
        <f>BRPL_EOD!AA76+BRPL_EOD!AB76</f>
        <v>-0.02</v>
      </c>
      <c r="J76">
        <f>BYPL_EOD!AA76+BYPL_EOD!AB76</f>
        <v>-0.01</v>
      </c>
      <c r="K76">
        <f>MES_EOD!AA76+MES_EOD!AB76</f>
        <v>0</v>
      </c>
      <c r="L76">
        <f>NDMC_EOD!AA76+NDMC_EOD!AB76</f>
        <v>0</v>
      </c>
      <c r="M76">
        <f>TPDDL_EOD!AA76+TPDDL_EOD!AB76</f>
        <v>-0.01</v>
      </c>
      <c r="N76">
        <f t="shared" si="6"/>
        <v>-0.04</v>
      </c>
      <c r="O76" s="113">
        <f t="shared" si="7"/>
        <v>-1.0000000000000002E-2</v>
      </c>
      <c r="P76">
        <v>-2.5000000000000001E-2</v>
      </c>
      <c r="Q76">
        <v>-1.2500000000000001E-2</v>
      </c>
      <c r="R76">
        <v>0</v>
      </c>
      <c r="S76">
        <v>0</v>
      </c>
      <c r="T76">
        <v>-1.2500000000000001E-2</v>
      </c>
      <c r="U76" s="115">
        <f t="shared" si="8"/>
        <v>-0.05</v>
      </c>
      <c r="V76" s="113">
        <f t="shared" si="9"/>
        <v>0</v>
      </c>
      <c r="X76" s="118"/>
    </row>
    <row r="77" spans="1:24">
      <c r="A77" t="s">
        <v>119</v>
      </c>
      <c r="B77">
        <f>GT!B77</f>
        <v>82</v>
      </c>
      <c r="C77">
        <f>GT!C77</f>
        <v>0</v>
      </c>
      <c r="D77">
        <f>GT!M77</f>
        <v>-0.05</v>
      </c>
      <c r="E77">
        <f>GT!N77</f>
        <v>0</v>
      </c>
      <c r="F77">
        <f t="shared" si="10"/>
        <v>82</v>
      </c>
      <c r="G77">
        <f t="shared" si="11"/>
        <v>-0.05</v>
      </c>
      <c r="H77" s="113"/>
      <c r="I77">
        <f>BRPL_EOD!AA77+BRPL_EOD!AB77</f>
        <v>-0.02</v>
      </c>
      <c r="J77">
        <f>BYPL_EOD!AA77+BYPL_EOD!AB77</f>
        <v>-0.01</v>
      </c>
      <c r="K77">
        <f>MES_EOD!AA77+MES_EOD!AB77</f>
        <v>0</v>
      </c>
      <c r="L77">
        <f>NDMC_EOD!AA77+NDMC_EOD!AB77</f>
        <v>0</v>
      </c>
      <c r="M77">
        <f>TPDDL_EOD!AA77+TPDDL_EOD!AB77</f>
        <v>-0.01</v>
      </c>
      <c r="N77">
        <f t="shared" si="6"/>
        <v>-0.04</v>
      </c>
      <c r="O77" s="113">
        <f t="shared" si="7"/>
        <v>-1.0000000000000002E-2</v>
      </c>
      <c r="P77">
        <v>-2.5000000000000001E-2</v>
      </c>
      <c r="Q77">
        <v>-1.2500000000000001E-2</v>
      </c>
      <c r="R77">
        <v>0</v>
      </c>
      <c r="S77">
        <v>0</v>
      </c>
      <c r="T77">
        <v>-1.2500000000000001E-2</v>
      </c>
      <c r="U77" s="115">
        <f t="shared" si="8"/>
        <v>-0.05</v>
      </c>
      <c r="V77" s="113">
        <f t="shared" si="9"/>
        <v>0</v>
      </c>
      <c r="X77" s="118"/>
    </row>
    <row r="78" spans="1:24">
      <c r="A78" t="s">
        <v>120</v>
      </c>
      <c r="B78">
        <f>GT!B78</f>
        <v>82</v>
      </c>
      <c r="C78">
        <f>GT!C78</f>
        <v>0</v>
      </c>
      <c r="D78">
        <f>GT!M78</f>
        <v>-0.05</v>
      </c>
      <c r="E78">
        <f>GT!N78</f>
        <v>0</v>
      </c>
      <c r="F78">
        <f t="shared" si="10"/>
        <v>82</v>
      </c>
      <c r="G78">
        <f t="shared" si="11"/>
        <v>-0.05</v>
      </c>
      <c r="H78" s="113"/>
      <c r="I78">
        <f>BRPL_EOD!AA78+BRPL_EOD!AB78</f>
        <v>-0.02</v>
      </c>
      <c r="J78">
        <f>BYPL_EOD!AA78+BYPL_EOD!AB78</f>
        <v>-0.01</v>
      </c>
      <c r="K78">
        <f>MES_EOD!AA78+MES_EOD!AB78</f>
        <v>0</v>
      </c>
      <c r="L78">
        <f>NDMC_EOD!AA78+NDMC_EOD!AB78</f>
        <v>0</v>
      </c>
      <c r="M78">
        <f>TPDDL_EOD!AA78+TPDDL_EOD!AB78</f>
        <v>-0.01</v>
      </c>
      <c r="N78">
        <f t="shared" si="6"/>
        <v>-0.04</v>
      </c>
      <c r="O78" s="113">
        <f t="shared" si="7"/>
        <v>-1.0000000000000002E-2</v>
      </c>
      <c r="P78">
        <v>-2.5000000000000001E-2</v>
      </c>
      <c r="Q78">
        <v>-1.2500000000000001E-2</v>
      </c>
      <c r="R78">
        <v>0</v>
      </c>
      <c r="S78">
        <v>0</v>
      </c>
      <c r="T78">
        <v>-1.2500000000000001E-2</v>
      </c>
      <c r="U78" s="115">
        <f t="shared" si="8"/>
        <v>-0.05</v>
      </c>
      <c r="V78" s="113">
        <f t="shared" si="9"/>
        <v>0</v>
      </c>
      <c r="X78" s="118"/>
    </row>
    <row r="79" spans="1:24">
      <c r="A79" t="s">
        <v>121</v>
      </c>
      <c r="B79">
        <f>GT!B79</f>
        <v>82</v>
      </c>
      <c r="C79">
        <f>GT!C79</f>
        <v>0</v>
      </c>
      <c r="D79">
        <f>GT!M79</f>
        <v>-0.05</v>
      </c>
      <c r="E79">
        <f>GT!N79</f>
        <v>0</v>
      </c>
      <c r="F79">
        <f t="shared" si="10"/>
        <v>82</v>
      </c>
      <c r="G79">
        <f t="shared" si="11"/>
        <v>-0.05</v>
      </c>
      <c r="H79" s="113"/>
      <c r="I79">
        <f>BRPL_EOD!AA79+BRPL_EOD!AB79</f>
        <v>-0.02</v>
      </c>
      <c r="J79">
        <f>BYPL_EOD!AA79+BYPL_EOD!AB79</f>
        <v>-0.01</v>
      </c>
      <c r="K79">
        <f>MES_EOD!AA79+MES_EOD!AB79</f>
        <v>0</v>
      </c>
      <c r="L79">
        <f>NDMC_EOD!AA79+NDMC_EOD!AB79</f>
        <v>0</v>
      </c>
      <c r="M79">
        <f>TPDDL_EOD!AA79+TPDDL_EOD!AB79</f>
        <v>-0.01</v>
      </c>
      <c r="N79">
        <f t="shared" si="6"/>
        <v>-0.04</v>
      </c>
      <c r="O79" s="113">
        <f t="shared" si="7"/>
        <v>-1.0000000000000002E-2</v>
      </c>
      <c r="P79">
        <v>-2.5000000000000001E-2</v>
      </c>
      <c r="Q79">
        <v>-1.2500000000000001E-2</v>
      </c>
      <c r="R79">
        <v>0</v>
      </c>
      <c r="S79">
        <v>0</v>
      </c>
      <c r="T79">
        <v>-1.2500000000000001E-2</v>
      </c>
      <c r="U79" s="115">
        <f t="shared" si="8"/>
        <v>-0.05</v>
      </c>
      <c r="V79" s="113">
        <f t="shared" si="9"/>
        <v>0</v>
      </c>
      <c r="X79" s="118"/>
    </row>
    <row r="80" spans="1:24">
      <c r="A80" t="s">
        <v>122</v>
      </c>
      <c r="B80">
        <f>GT!B80</f>
        <v>82</v>
      </c>
      <c r="C80">
        <f>GT!C80</f>
        <v>0</v>
      </c>
      <c r="D80">
        <f>GT!M80</f>
        <v>-0.05</v>
      </c>
      <c r="E80">
        <f>GT!N80</f>
        <v>0</v>
      </c>
      <c r="F80">
        <f t="shared" si="10"/>
        <v>82</v>
      </c>
      <c r="G80">
        <f t="shared" si="11"/>
        <v>-0.05</v>
      </c>
      <c r="H80" s="113"/>
      <c r="I80">
        <f>BRPL_EOD!AA80+BRPL_EOD!AB80</f>
        <v>-0.02</v>
      </c>
      <c r="J80">
        <f>BYPL_EOD!AA80+BYPL_EOD!AB80</f>
        <v>-0.01</v>
      </c>
      <c r="K80">
        <f>MES_EOD!AA80+MES_EOD!AB80</f>
        <v>0</v>
      </c>
      <c r="L80">
        <f>NDMC_EOD!AA80+NDMC_EOD!AB80</f>
        <v>0</v>
      </c>
      <c r="M80">
        <f>TPDDL_EOD!AA80+TPDDL_EOD!AB80</f>
        <v>-0.01</v>
      </c>
      <c r="N80">
        <f t="shared" si="6"/>
        <v>-0.04</v>
      </c>
      <c r="O80" s="113">
        <f t="shared" si="7"/>
        <v>-1.0000000000000002E-2</v>
      </c>
      <c r="P80">
        <v>-2.5000000000000001E-2</v>
      </c>
      <c r="Q80">
        <v>-1.2500000000000001E-2</v>
      </c>
      <c r="R80">
        <v>0</v>
      </c>
      <c r="S80">
        <v>0</v>
      </c>
      <c r="T80">
        <v>-1.2500000000000001E-2</v>
      </c>
      <c r="U80" s="115">
        <f t="shared" si="8"/>
        <v>-0.05</v>
      </c>
      <c r="V80" s="113">
        <f t="shared" si="9"/>
        <v>0</v>
      </c>
      <c r="X80" s="118"/>
    </row>
    <row r="81" spans="1:24">
      <c r="A81" t="s">
        <v>123</v>
      </c>
      <c r="B81">
        <f>GT!B81</f>
        <v>82</v>
      </c>
      <c r="C81">
        <f>GT!C81</f>
        <v>0</v>
      </c>
      <c r="D81">
        <f>GT!M81</f>
        <v>-0.05</v>
      </c>
      <c r="E81">
        <f>GT!N81</f>
        <v>0</v>
      </c>
      <c r="F81">
        <f t="shared" si="10"/>
        <v>82</v>
      </c>
      <c r="G81">
        <f t="shared" si="11"/>
        <v>-0.05</v>
      </c>
      <c r="H81" s="113"/>
      <c r="I81">
        <f>BRPL_EOD!AA81+BRPL_EOD!AB81</f>
        <v>-0.02</v>
      </c>
      <c r="J81">
        <f>BYPL_EOD!AA81+BYPL_EOD!AB81</f>
        <v>-0.01</v>
      </c>
      <c r="K81">
        <f>MES_EOD!AA81+MES_EOD!AB81</f>
        <v>0</v>
      </c>
      <c r="L81">
        <f>NDMC_EOD!AA81+NDMC_EOD!AB81</f>
        <v>0</v>
      </c>
      <c r="M81">
        <f>TPDDL_EOD!AA81+TPDDL_EOD!AB81</f>
        <v>-0.01</v>
      </c>
      <c r="N81">
        <f t="shared" si="6"/>
        <v>-0.04</v>
      </c>
      <c r="O81" s="113">
        <f t="shared" si="7"/>
        <v>-1.0000000000000002E-2</v>
      </c>
      <c r="P81">
        <v>-2.5000000000000001E-2</v>
      </c>
      <c r="Q81">
        <v>-1.2500000000000001E-2</v>
      </c>
      <c r="R81">
        <v>0</v>
      </c>
      <c r="S81">
        <v>0</v>
      </c>
      <c r="T81">
        <v>-1.2500000000000001E-2</v>
      </c>
      <c r="U81" s="115">
        <f t="shared" si="8"/>
        <v>-0.05</v>
      </c>
      <c r="V81" s="113">
        <f t="shared" si="9"/>
        <v>0</v>
      </c>
      <c r="X81" s="118"/>
    </row>
    <row r="82" spans="1:24">
      <c r="A82" t="s">
        <v>124</v>
      </c>
      <c r="B82">
        <f>GT!B82</f>
        <v>82</v>
      </c>
      <c r="C82">
        <f>GT!C82</f>
        <v>0</v>
      </c>
      <c r="D82">
        <f>GT!M82</f>
        <v>-0.05</v>
      </c>
      <c r="E82">
        <f>GT!N82</f>
        <v>0</v>
      </c>
      <c r="F82">
        <f t="shared" si="10"/>
        <v>82</v>
      </c>
      <c r="G82">
        <f t="shared" si="11"/>
        <v>-0.05</v>
      </c>
      <c r="H82" s="113"/>
      <c r="I82">
        <f>BRPL_EOD!AA82+BRPL_EOD!AB82</f>
        <v>-0.02</v>
      </c>
      <c r="J82">
        <f>BYPL_EOD!AA82+BYPL_EOD!AB82</f>
        <v>-0.01</v>
      </c>
      <c r="K82">
        <f>MES_EOD!AA82+MES_EOD!AB82</f>
        <v>0</v>
      </c>
      <c r="L82">
        <f>NDMC_EOD!AA82+NDMC_EOD!AB82</f>
        <v>0</v>
      </c>
      <c r="M82">
        <f>TPDDL_EOD!AA82+TPDDL_EOD!AB82</f>
        <v>-0.01</v>
      </c>
      <c r="N82">
        <f t="shared" si="6"/>
        <v>-0.04</v>
      </c>
      <c r="O82" s="113">
        <f t="shared" si="7"/>
        <v>-1.0000000000000002E-2</v>
      </c>
      <c r="P82">
        <v>-2.5000000000000001E-2</v>
      </c>
      <c r="Q82">
        <v>-1.2500000000000001E-2</v>
      </c>
      <c r="R82">
        <v>0</v>
      </c>
      <c r="S82">
        <v>0</v>
      </c>
      <c r="T82">
        <v>-1.2500000000000001E-2</v>
      </c>
      <c r="U82" s="115">
        <f t="shared" si="8"/>
        <v>-0.05</v>
      </c>
      <c r="V82" s="113">
        <f t="shared" si="9"/>
        <v>0</v>
      </c>
      <c r="X82" s="118"/>
    </row>
    <row r="83" spans="1:24">
      <c r="A83" t="s">
        <v>125</v>
      </c>
      <c r="B83">
        <f>GT!B83</f>
        <v>82</v>
      </c>
      <c r="C83">
        <f>GT!C83</f>
        <v>0</v>
      </c>
      <c r="D83">
        <f>GT!M83</f>
        <v>-0.05</v>
      </c>
      <c r="E83">
        <f>GT!N83</f>
        <v>0</v>
      </c>
      <c r="F83">
        <f t="shared" si="10"/>
        <v>82</v>
      </c>
      <c r="G83">
        <f t="shared" si="11"/>
        <v>-0.05</v>
      </c>
      <c r="H83" s="113"/>
      <c r="I83">
        <f>BRPL_EOD!AA83+BRPL_EOD!AB83</f>
        <v>-0.02</v>
      </c>
      <c r="J83">
        <f>BYPL_EOD!AA83+BYPL_EOD!AB83</f>
        <v>-0.01</v>
      </c>
      <c r="K83">
        <f>MES_EOD!AA83+MES_EOD!AB83</f>
        <v>0</v>
      </c>
      <c r="L83">
        <f>NDMC_EOD!AA83+NDMC_EOD!AB83</f>
        <v>0</v>
      </c>
      <c r="M83">
        <f>TPDDL_EOD!AA83+TPDDL_EOD!AB83</f>
        <v>-0.01</v>
      </c>
      <c r="N83">
        <f t="shared" si="6"/>
        <v>-0.04</v>
      </c>
      <c r="O83" s="113">
        <f t="shared" si="7"/>
        <v>-1.0000000000000002E-2</v>
      </c>
      <c r="P83">
        <v>-2.5000000000000001E-2</v>
      </c>
      <c r="Q83">
        <v>-1.2500000000000001E-2</v>
      </c>
      <c r="R83">
        <v>0</v>
      </c>
      <c r="S83">
        <v>0</v>
      </c>
      <c r="T83">
        <v>-1.2500000000000001E-2</v>
      </c>
      <c r="U83" s="115">
        <f t="shared" si="8"/>
        <v>-0.05</v>
      </c>
      <c r="V83" s="113">
        <f t="shared" si="9"/>
        <v>0</v>
      </c>
      <c r="X83" s="118"/>
    </row>
    <row r="84" spans="1:24">
      <c r="A84" t="s">
        <v>126</v>
      </c>
      <c r="B84">
        <f>GT!B84</f>
        <v>82</v>
      </c>
      <c r="C84">
        <f>GT!C84</f>
        <v>0</v>
      </c>
      <c r="D84">
        <f>GT!M84</f>
        <v>-0.05</v>
      </c>
      <c r="E84">
        <f>GT!N84</f>
        <v>0</v>
      </c>
      <c r="F84">
        <f t="shared" si="10"/>
        <v>82</v>
      </c>
      <c r="G84">
        <f t="shared" si="11"/>
        <v>-0.05</v>
      </c>
      <c r="H84" s="113"/>
      <c r="I84">
        <f>BRPL_EOD!AA84+BRPL_EOD!AB84</f>
        <v>-0.02</v>
      </c>
      <c r="J84">
        <f>BYPL_EOD!AA84+BYPL_EOD!AB84</f>
        <v>-0.01</v>
      </c>
      <c r="K84">
        <f>MES_EOD!AA84+MES_EOD!AB84</f>
        <v>0</v>
      </c>
      <c r="L84">
        <f>NDMC_EOD!AA84+NDMC_EOD!AB84</f>
        <v>0</v>
      </c>
      <c r="M84">
        <f>TPDDL_EOD!AA84+TPDDL_EOD!AB84</f>
        <v>-0.01</v>
      </c>
      <c r="N84">
        <f t="shared" si="6"/>
        <v>-0.04</v>
      </c>
      <c r="O84" s="113">
        <f t="shared" si="7"/>
        <v>-1.0000000000000002E-2</v>
      </c>
      <c r="P84">
        <v>-2.5000000000000001E-2</v>
      </c>
      <c r="Q84">
        <v>-1.2500000000000001E-2</v>
      </c>
      <c r="R84">
        <v>0</v>
      </c>
      <c r="S84">
        <v>0</v>
      </c>
      <c r="T84">
        <v>-1.2500000000000001E-2</v>
      </c>
      <c r="U84" s="115">
        <f t="shared" si="8"/>
        <v>-0.05</v>
      </c>
      <c r="V84" s="113">
        <f t="shared" si="9"/>
        <v>0</v>
      </c>
      <c r="X84" s="118"/>
    </row>
    <row r="85" spans="1:24">
      <c r="A85" t="s">
        <v>127</v>
      </c>
      <c r="B85">
        <f>GT!B85</f>
        <v>82</v>
      </c>
      <c r="C85">
        <f>GT!C85</f>
        <v>0</v>
      </c>
      <c r="D85">
        <f>GT!M85</f>
        <v>-0.05</v>
      </c>
      <c r="E85">
        <f>GT!N85</f>
        <v>0</v>
      </c>
      <c r="F85">
        <f t="shared" si="10"/>
        <v>82</v>
      </c>
      <c r="G85">
        <f t="shared" si="11"/>
        <v>-0.05</v>
      </c>
      <c r="H85" s="113"/>
      <c r="I85">
        <f>BRPL_EOD!AA85+BRPL_EOD!AB85</f>
        <v>-0.02</v>
      </c>
      <c r="J85">
        <f>BYPL_EOD!AA85+BYPL_EOD!AB85</f>
        <v>-0.01</v>
      </c>
      <c r="K85">
        <f>MES_EOD!AA85+MES_EOD!AB85</f>
        <v>0</v>
      </c>
      <c r="L85">
        <f>NDMC_EOD!AA85+NDMC_EOD!AB85</f>
        <v>0</v>
      </c>
      <c r="M85">
        <f>TPDDL_EOD!AA85+TPDDL_EOD!AB85</f>
        <v>-0.01</v>
      </c>
      <c r="N85">
        <f t="shared" si="6"/>
        <v>-0.04</v>
      </c>
      <c r="O85" s="113">
        <f t="shared" si="7"/>
        <v>-1.0000000000000002E-2</v>
      </c>
      <c r="P85">
        <v>-2.5000000000000001E-2</v>
      </c>
      <c r="Q85">
        <v>-1.2500000000000001E-2</v>
      </c>
      <c r="R85">
        <v>0</v>
      </c>
      <c r="S85">
        <v>0</v>
      </c>
      <c r="T85">
        <v>-1.2500000000000001E-2</v>
      </c>
      <c r="U85" s="115">
        <f t="shared" si="8"/>
        <v>-0.05</v>
      </c>
      <c r="V85" s="113">
        <f t="shared" si="9"/>
        <v>0</v>
      </c>
      <c r="X85" s="118"/>
    </row>
    <row r="86" spans="1:24">
      <c r="A86" t="s">
        <v>128</v>
      </c>
      <c r="B86">
        <f>GT!B86</f>
        <v>82</v>
      </c>
      <c r="C86">
        <f>GT!C86</f>
        <v>0</v>
      </c>
      <c r="D86">
        <f>GT!M86</f>
        <v>-0.05</v>
      </c>
      <c r="E86">
        <f>GT!N86</f>
        <v>0</v>
      </c>
      <c r="F86">
        <f t="shared" si="10"/>
        <v>82</v>
      </c>
      <c r="G86">
        <f t="shared" si="11"/>
        <v>-0.05</v>
      </c>
      <c r="H86" s="113"/>
      <c r="I86">
        <f>BRPL_EOD!AA86+BRPL_EOD!AB86</f>
        <v>-0.02</v>
      </c>
      <c r="J86">
        <f>BYPL_EOD!AA86+BYPL_EOD!AB86</f>
        <v>-0.01</v>
      </c>
      <c r="K86">
        <f>MES_EOD!AA86+MES_EOD!AB86</f>
        <v>0</v>
      </c>
      <c r="L86">
        <f>NDMC_EOD!AA86+NDMC_EOD!AB86</f>
        <v>0</v>
      </c>
      <c r="M86">
        <f>TPDDL_EOD!AA86+TPDDL_EOD!AB86</f>
        <v>-0.01</v>
      </c>
      <c r="N86">
        <f t="shared" si="6"/>
        <v>-0.04</v>
      </c>
      <c r="O86" s="113">
        <f t="shared" si="7"/>
        <v>-1.0000000000000002E-2</v>
      </c>
      <c r="P86">
        <v>-2.5000000000000001E-2</v>
      </c>
      <c r="Q86">
        <v>-1.2500000000000001E-2</v>
      </c>
      <c r="R86">
        <v>0</v>
      </c>
      <c r="S86">
        <v>0</v>
      </c>
      <c r="T86">
        <v>-1.2500000000000001E-2</v>
      </c>
      <c r="U86" s="115">
        <f t="shared" si="8"/>
        <v>-0.05</v>
      </c>
      <c r="V86" s="113">
        <f t="shared" si="9"/>
        <v>0</v>
      </c>
      <c r="X86" s="118"/>
    </row>
    <row r="87" spans="1:24">
      <c r="A87" t="s">
        <v>129</v>
      </c>
      <c r="B87">
        <f>GT!B87</f>
        <v>82</v>
      </c>
      <c r="C87">
        <f>GT!C87</f>
        <v>0</v>
      </c>
      <c r="D87">
        <f>GT!M87</f>
        <v>-0.05</v>
      </c>
      <c r="E87">
        <f>GT!N87</f>
        <v>0</v>
      </c>
      <c r="F87">
        <f t="shared" si="10"/>
        <v>82</v>
      </c>
      <c r="G87">
        <f t="shared" si="11"/>
        <v>-0.05</v>
      </c>
      <c r="H87" s="113"/>
      <c r="I87">
        <f>BRPL_EOD!AA87+BRPL_EOD!AB87</f>
        <v>-0.02</v>
      </c>
      <c r="J87">
        <f>BYPL_EOD!AA87+BYPL_EOD!AB87</f>
        <v>-0.01</v>
      </c>
      <c r="K87">
        <f>MES_EOD!AA87+MES_EOD!AB87</f>
        <v>0</v>
      </c>
      <c r="L87">
        <f>NDMC_EOD!AA87+NDMC_EOD!AB87</f>
        <v>0</v>
      </c>
      <c r="M87">
        <f>TPDDL_EOD!AA87+TPDDL_EOD!AB87</f>
        <v>-0.01</v>
      </c>
      <c r="N87">
        <f t="shared" si="6"/>
        <v>-0.04</v>
      </c>
      <c r="O87" s="113">
        <f t="shared" si="7"/>
        <v>-1.0000000000000002E-2</v>
      </c>
      <c r="P87">
        <v>-2.5000000000000001E-2</v>
      </c>
      <c r="Q87">
        <v>-1.2500000000000001E-2</v>
      </c>
      <c r="R87">
        <v>0</v>
      </c>
      <c r="S87">
        <v>0</v>
      </c>
      <c r="T87">
        <v>-1.2500000000000001E-2</v>
      </c>
      <c r="U87" s="115">
        <f t="shared" si="8"/>
        <v>-0.05</v>
      </c>
      <c r="V87" s="113">
        <f t="shared" si="9"/>
        <v>0</v>
      </c>
      <c r="X87" s="118"/>
    </row>
    <row r="88" spans="1:24">
      <c r="A88" t="s">
        <v>130</v>
      </c>
      <c r="B88">
        <f>GT!B88</f>
        <v>82</v>
      </c>
      <c r="C88">
        <f>GT!C88</f>
        <v>0</v>
      </c>
      <c r="D88">
        <f>GT!M88</f>
        <v>-0.05</v>
      </c>
      <c r="E88">
        <f>GT!N88</f>
        <v>0</v>
      </c>
      <c r="F88">
        <f t="shared" si="10"/>
        <v>82</v>
      </c>
      <c r="G88">
        <f t="shared" si="11"/>
        <v>-0.05</v>
      </c>
      <c r="H88" s="113"/>
      <c r="I88">
        <f>BRPL_EOD!AA88+BRPL_EOD!AB88</f>
        <v>-0.02</v>
      </c>
      <c r="J88">
        <f>BYPL_EOD!AA88+BYPL_EOD!AB88</f>
        <v>-0.01</v>
      </c>
      <c r="K88">
        <f>MES_EOD!AA88+MES_EOD!AB88</f>
        <v>0</v>
      </c>
      <c r="L88">
        <f>NDMC_EOD!AA88+NDMC_EOD!AB88</f>
        <v>0</v>
      </c>
      <c r="M88">
        <f>TPDDL_EOD!AA88+TPDDL_EOD!AB88</f>
        <v>-0.01</v>
      </c>
      <c r="N88">
        <f t="shared" si="6"/>
        <v>-0.04</v>
      </c>
      <c r="O88" s="113">
        <f t="shared" si="7"/>
        <v>-1.0000000000000002E-2</v>
      </c>
      <c r="P88">
        <v>-2.5000000000000001E-2</v>
      </c>
      <c r="Q88">
        <v>-1.2500000000000001E-2</v>
      </c>
      <c r="R88">
        <v>0</v>
      </c>
      <c r="S88">
        <v>0</v>
      </c>
      <c r="T88">
        <v>-1.2500000000000001E-2</v>
      </c>
      <c r="U88" s="115">
        <f t="shared" si="8"/>
        <v>-0.05</v>
      </c>
      <c r="V88" s="113">
        <f t="shared" si="9"/>
        <v>0</v>
      </c>
      <c r="X88" s="118"/>
    </row>
    <row r="89" spans="1:24">
      <c r="A89" t="s">
        <v>131</v>
      </c>
      <c r="B89">
        <f>GT!B89</f>
        <v>82</v>
      </c>
      <c r="C89">
        <f>GT!C89</f>
        <v>0</v>
      </c>
      <c r="D89">
        <f>GT!M89</f>
        <v>-0.05</v>
      </c>
      <c r="E89">
        <f>GT!N89</f>
        <v>0</v>
      </c>
      <c r="F89">
        <f t="shared" si="10"/>
        <v>82</v>
      </c>
      <c r="G89">
        <f t="shared" si="11"/>
        <v>-0.05</v>
      </c>
      <c r="H89" s="113"/>
      <c r="I89">
        <f>BRPL_EOD!AA89+BRPL_EOD!AB89</f>
        <v>-0.02</v>
      </c>
      <c r="J89">
        <f>BYPL_EOD!AA89+BYPL_EOD!AB89</f>
        <v>-0.01</v>
      </c>
      <c r="K89">
        <f>MES_EOD!AA89+MES_EOD!AB89</f>
        <v>0</v>
      </c>
      <c r="L89">
        <f>NDMC_EOD!AA89+NDMC_EOD!AB89</f>
        <v>0</v>
      </c>
      <c r="M89">
        <f>TPDDL_EOD!AA89+TPDDL_EOD!AB89</f>
        <v>-0.01</v>
      </c>
      <c r="N89">
        <f t="shared" si="6"/>
        <v>-0.04</v>
      </c>
      <c r="O89" s="113">
        <f t="shared" si="7"/>
        <v>-1.0000000000000002E-2</v>
      </c>
      <c r="P89">
        <v>-2.5000000000000001E-2</v>
      </c>
      <c r="Q89">
        <v>-1.2500000000000001E-2</v>
      </c>
      <c r="R89">
        <v>0</v>
      </c>
      <c r="S89">
        <v>0</v>
      </c>
      <c r="T89">
        <v>-1.2500000000000001E-2</v>
      </c>
      <c r="U89" s="115">
        <f t="shared" si="8"/>
        <v>-0.05</v>
      </c>
      <c r="V89" s="113">
        <f t="shared" si="9"/>
        <v>0</v>
      </c>
      <c r="X89" s="118"/>
    </row>
    <row r="90" spans="1:24">
      <c r="A90" t="s">
        <v>132</v>
      </c>
      <c r="B90">
        <f>GT!B90</f>
        <v>82</v>
      </c>
      <c r="C90">
        <f>GT!C90</f>
        <v>0</v>
      </c>
      <c r="D90">
        <f>GT!M90</f>
        <v>-0.05</v>
      </c>
      <c r="E90">
        <f>GT!N90</f>
        <v>0</v>
      </c>
      <c r="F90">
        <f t="shared" si="10"/>
        <v>82</v>
      </c>
      <c r="G90">
        <f t="shared" si="11"/>
        <v>-0.05</v>
      </c>
      <c r="H90" s="113"/>
      <c r="I90">
        <f>BRPL_EOD!AA90+BRPL_EOD!AB90</f>
        <v>-0.02</v>
      </c>
      <c r="J90">
        <f>BYPL_EOD!AA90+BYPL_EOD!AB90</f>
        <v>-0.01</v>
      </c>
      <c r="K90">
        <f>MES_EOD!AA90+MES_EOD!AB90</f>
        <v>0</v>
      </c>
      <c r="L90">
        <f>NDMC_EOD!AA90+NDMC_EOD!AB90</f>
        <v>0</v>
      </c>
      <c r="M90">
        <f>TPDDL_EOD!AA90+TPDDL_EOD!AB90</f>
        <v>-0.01</v>
      </c>
      <c r="N90">
        <f t="shared" si="6"/>
        <v>-0.04</v>
      </c>
      <c r="O90" s="113">
        <f t="shared" si="7"/>
        <v>-1.0000000000000002E-2</v>
      </c>
      <c r="P90">
        <v>-2.5000000000000001E-2</v>
      </c>
      <c r="Q90">
        <v>-1.2500000000000001E-2</v>
      </c>
      <c r="R90">
        <v>0</v>
      </c>
      <c r="S90">
        <v>0</v>
      </c>
      <c r="T90">
        <v>-1.2500000000000001E-2</v>
      </c>
      <c r="U90" s="115">
        <f t="shared" si="8"/>
        <v>-0.05</v>
      </c>
      <c r="V90" s="113">
        <f t="shared" si="9"/>
        <v>0</v>
      </c>
      <c r="X90" s="118"/>
    </row>
    <row r="91" spans="1:24">
      <c r="A91" t="s">
        <v>133</v>
      </c>
      <c r="B91">
        <f>GT!B91</f>
        <v>82</v>
      </c>
      <c r="C91">
        <f>GT!C91</f>
        <v>0</v>
      </c>
      <c r="D91">
        <f>GT!M91</f>
        <v>-0.05</v>
      </c>
      <c r="E91">
        <f>GT!N91</f>
        <v>0</v>
      </c>
      <c r="F91">
        <f t="shared" si="10"/>
        <v>82</v>
      </c>
      <c r="G91">
        <f t="shared" si="11"/>
        <v>-0.05</v>
      </c>
      <c r="H91" s="113"/>
      <c r="I91">
        <f>BRPL_EOD!AA91+BRPL_EOD!AB91</f>
        <v>-0.02</v>
      </c>
      <c r="J91">
        <f>BYPL_EOD!AA91+BYPL_EOD!AB91</f>
        <v>-0.01</v>
      </c>
      <c r="K91">
        <f>MES_EOD!AA91+MES_EOD!AB91</f>
        <v>0</v>
      </c>
      <c r="L91">
        <f>NDMC_EOD!AA91+NDMC_EOD!AB91</f>
        <v>0</v>
      </c>
      <c r="M91">
        <f>TPDDL_EOD!AA91+TPDDL_EOD!AB91</f>
        <v>-0.01</v>
      </c>
      <c r="N91">
        <f t="shared" si="6"/>
        <v>-0.04</v>
      </c>
      <c r="O91" s="113">
        <f t="shared" si="7"/>
        <v>-1.0000000000000002E-2</v>
      </c>
      <c r="P91">
        <v>-2.5000000000000001E-2</v>
      </c>
      <c r="Q91">
        <v>-1.2500000000000001E-2</v>
      </c>
      <c r="R91">
        <v>0</v>
      </c>
      <c r="S91">
        <v>0</v>
      </c>
      <c r="T91">
        <v>-1.2500000000000001E-2</v>
      </c>
      <c r="U91" s="115">
        <f t="shared" si="8"/>
        <v>-0.05</v>
      </c>
      <c r="V91" s="113">
        <f t="shared" si="9"/>
        <v>0</v>
      </c>
      <c r="X91" s="118"/>
    </row>
    <row r="92" spans="1:24">
      <c r="A92" t="s">
        <v>134</v>
      </c>
      <c r="B92">
        <f>GT!B92</f>
        <v>82</v>
      </c>
      <c r="C92">
        <f>GT!C92</f>
        <v>0</v>
      </c>
      <c r="D92">
        <f>GT!M92</f>
        <v>-0.05</v>
      </c>
      <c r="E92">
        <f>GT!N92</f>
        <v>0</v>
      </c>
      <c r="F92">
        <f t="shared" si="10"/>
        <v>82</v>
      </c>
      <c r="G92">
        <f t="shared" si="11"/>
        <v>-0.05</v>
      </c>
      <c r="H92" s="113"/>
      <c r="I92">
        <f>BRPL_EOD!AA92+BRPL_EOD!AB92</f>
        <v>-0.02</v>
      </c>
      <c r="J92">
        <f>BYPL_EOD!AA92+BYPL_EOD!AB92</f>
        <v>-0.01</v>
      </c>
      <c r="K92">
        <f>MES_EOD!AA92+MES_EOD!AB92</f>
        <v>0</v>
      </c>
      <c r="L92">
        <f>NDMC_EOD!AA92+NDMC_EOD!AB92</f>
        <v>0</v>
      </c>
      <c r="M92">
        <f>TPDDL_EOD!AA92+TPDDL_EOD!AB92</f>
        <v>-0.01</v>
      </c>
      <c r="N92">
        <f t="shared" si="6"/>
        <v>-0.04</v>
      </c>
      <c r="O92" s="113">
        <f t="shared" si="7"/>
        <v>-1.0000000000000002E-2</v>
      </c>
      <c r="P92">
        <v>-2.5000000000000001E-2</v>
      </c>
      <c r="Q92">
        <v>-1.2500000000000001E-2</v>
      </c>
      <c r="R92">
        <v>0</v>
      </c>
      <c r="S92">
        <v>0</v>
      </c>
      <c r="T92">
        <v>-1.2500000000000001E-2</v>
      </c>
      <c r="U92" s="115">
        <f t="shared" si="8"/>
        <v>-0.05</v>
      </c>
      <c r="V92" s="113">
        <f t="shared" si="9"/>
        <v>0</v>
      </c>
      <c r="X92" s="118"/>
    </row>
    <row r="93" spans="1:24">
      <c r="A93" t="s">
        <v>135</v>
      </c>
      <c r="B93">
        <f>GT!B93</f>
        <v>82</v>
      </c>
      <c r="C93">
        <f>GT!C93</f>
        <v>0</v>
      </c>
      <c r="D93">
        <f>GT!M93</f>
        <v>-0.05</v>
      </c>
      <c r="E93">
        <f>GT!N93</f>
        <v>0</v>
      </c>
      <c r="F93">
        <f t="shared" si="10"/>
        <v>82</v>
      </c>
      <c r="G93">
        <f t="shared" si="11"/>
        <v>-0.05</v>
      </c>
      <c r="H93" s="113"/>
      <c r="I93">
        <f>BRPL_EOD!AA93+BRPL_EOD!AB93</f>
        <v>-0.02</v>
      </c>
      <c r="J93">
        <f>BYPL_EOD!AA93+BYPL_EOD!AB93</f>
        <v>-0.01</v>
      </c>
      <c r="K93">
        <f>MES_EOD!AA93+MES_EOD!AB93</f>
        <v>0</v>
      </c>
      <c r="L93">
        <f>NDMC_EOD!AA93+NDMC_EOD!AB93</f>
        <v>0</v>
      </c>
      <c r="M93">
        <f>TPDDL_EOD!AA93+TPDDL_EOD!AB93</f>
        <v>-0.01</v>
      </c>
      <c r="N93">
        <f t="shared" si="6"/>
        <v>-0.04</v>
      </c>
      <c r="O93" s="113">
        <f t="shared" si="7"/>
        <v>-1.0000000000000002E-2</v>
      </c>
      <c r="P93">
        <v>-2.5000000000000001E-2</v>
      </c>
      <c r="Q93">
        <v>-1.2500000000000001E-2</v>
      </c>
      <c r="R93">
        <v>0</v>
      </c>
      <c r="S93">
        <v>0</v>
      </c>
      <c r="T93">
        <v>-1.2500000000000001E-2</v>
      </c>
      <c r="U93" s="115">
        <f t="shared" si="8"/>
        <v>-0.05</v>
      </c>
      <c r="V93" s="113">
        <f t="shared" si="9"/>
        <v>0</v>
      </c>
      <c r="X93" s="118"/>
    </row>
    <row r="94" spans="1:24">
      <c r="A94" t="s">
        <v>136</v>
      </c>
      <c r="B94">
        <f>GT!B94</f>
        <v>82</v>
      </c>
      <c r="C94">
        <f>GT!C94</f>
        <v>0</v>
      </c>
      <c r="D94">
        <f>GT!M94</f>
        <v>-0.05</v>
      </c>
      <c r="E94">
        <f>GT!N94</f>
        <v>0</v>
      </c>
      <c r="F94">
        <f t="shared" si="10"/>
        <v>82</v>
      </c>
      <c r="G94">
        <f t="shared" si="11"/>
        <v>-0.05</v>
      </c>
      <c r="H94" s="113"/>
      <c r="I94">
        <f>BRPL_EOD!AA94+BRPL_EOD!AB94</f>
        <v>-0.02</v>
      </c>
      <c r="J94">
        <f>BYPL_EOD!AA94+BYPL_EOD!AB94</f>
        <v>-0.01</v>
      </c>
      <c r="K94">
        <f>MES_EOD!AA94+MES_EOD!AB94</f>
        <v>0</v>
      </c>
      <c r="L94">
        <f>NDMC_EOD!AA94+NDMC_EOD!AB94</f>
        <v>0</v>
      </c>
      <c r="M94">
        <f>TPDDL_EOD!AA94+TPDDL_EOD!AB94</f>
        <v>-0.01</v>
      </c>
      <c r="N94">
        <f t="shared" si="6"/>
        <v>-0.04</v>
      </c>
      <c r="O94" s="113">
        <f t="shared" si="7"/>
        <v>-1.0000000000000002E-2</v>
      </c>
      <c r="P94">
        <v>-2.5000000000000001E-2</v>
      </c>
      <c r="Q94">
        <v>-1.2500000000000001E-2</v>
      </c>
      <c r="R94">
        <v>0</v>
      </c>
      <c r="S94">
        <v>0</v>
      </c>
      <c r="T94">
        <v>-1.2500000000000001E-2</v>
      </c>
      <c r="U94" s="115">
        <f t="shared" si="8"/>
        <v>-0.05</v>
      </c>
      <c r="V94" s="113">
        <f t="shared" si="9"/>
        <v>0</v>
      </c>
      <c r="X94" s="118"/>
    </row>
    <row r="95" spans="1:24">
      <c r="A95" t="s">
        <v>137</v>
      </c>
      <c r="B95">
        <f>GT!B95</f>
        <v>82</v>
      </c>
      <c r="C95">
        <f>GT!C95</f>
        <v>0</v>
      </c>
      <c r="D95">
        <f>GT!M95</f>
        <v>-0.05</v>
      </c>
      <c r="E95">
        <f>GT!N95</f>
        <v>0</v>
      </c>
      <c r="F95">
        <f t="shared" si="10"/>
        <v>82</v>
      </c>
      <c r="G95">
        <f t="shared" si="11"/>
        <v>-0.05</v>
      </c>
      <c r="H95" s="113"/>
      <c r="I95">
        <f>BRPL_EOD!AA95+BRPL_EOD!AB95</f>
        <v>-0.02</v>
      </c>
      <c r="J95">
        <f>BYPL_EOD!AA95+BYPL_EOD!AB95</f>
        <v>-0.01</v>
      </c>
      <c r="K95">
        <f>MES_EOD!AA95+MES_EOD!AB95</f>
        <v>0</v>
      </c>
      <c r="L95">
        <f>NDMC_EOD!AA95+NDMC_EOD!AB95</f>
        <v>0</v>
      </c>
      <c r="M95">
        <f>TPDDL_EOD!AA95+TPDDL_EOD!AB95</f>
        <v>-0.01</v>
      </c>
      <c r="N95">
        <f t="shared" si="6"/>
        <v>-0.04</v>
      </c>
      <c r="O95" s="113">
        <f t="shared" si="7"/>
        <v>-1.0000000000000002E-2</v>
      </c>
      <c r="P95">
        <v>-2.5000000000000001E-2</v>
      </c>
      <c r="Q95">
        <v>-1.2500000000000001E-2</v>
      </c>
      <c r="R95">
        <v>0</v>
      </c>
      <c r="S95">
        <v>0</v>
      </c>
      <c r="T95">
        <v>-1.2500000000000001E-2</v>
      </c>
      <c r="U95" s="115">
        <f t="shared" si="8"/>
        <v>-0.05</v>
      </c>
      <c r="V95" s="113">
        <f t="shared" si="9"/>
        <v>0</v>
      </c>
      <c r="X95" s="118"/>
    </row>
    <row r="96" spans="1:24">
      <c r="A96" t="s">
        <v>138</v>
      </c>
      <c r="B96">
        <f>GT!B96</f>
        <v>82</v>
      </c>
      <c r="C96">
        <f>GT!C96</f>
        <v>0</v>
      </c>
      <c r="D96">
        <f>GT!M96</f>
        <v>-0.05</v>
      </c>
      <c r="E96">
        <f>GT!N96</f>
        <v>0</v>
      </c>
      <c r="F96">
        <f t="shared" si="10"/>
        <v>82</v>
      </c>
      <c r="G96">
        <f t="shared" si="11"/>
        <v>-0.05</v>
      </c>
      <c r="H96" s="113"/>
      <c r="I96">
        <f>BRPL_EOD!AA96+BRPL_EOD!AB96</f>
        <v>-0.02</v>
      </c>
      <c r="J96">
        <f>BYPL_EOD!AA96+BYPL_EOD!AB96</f>
        <v>-0.01</v>
      </c>
      <c r="K96">
        <f>MES_EOD!AA96+MES_EOD!AB96</f>
        <v>0</v>
      </c>
      <c r="L96">
        <f>NDMC_EOD!AA96+NDMC_EOD!AB96</f>
        <v>0</v>
      </c>
      <c r="M96">
        <f>TPDDL_EOD!AA96+TPDDL_EOD!AB96</f>
        <v>-0.01</v>
      </c>
      <c r="N96">
        <f t="shared" si="6"/>
        <v>-0.04</v>
      </c>
      <c r="O96" s="113">
        <f t="shared" si="7"/>
        <v>-1.0000000000000002E-2</v>
      </c>
      <c r="P96">
        <v>-2.5000000000000001E-2</v>
      </c>
      <c r="Q96">
        <v>-1.2500000000000001E-2</v>
      </c>
      <c r="R96">
        <v>0</v>
      </c>
      <c r="S96">
        <v>0</v>
      </c>
      <c r="T96">
        <v>-1.2500000000000001E-2</v>
      </c>
      <c r="U96" s="115">
        <f t="shared" si="8"/>
        <v>-0.05</v>
      </c>
      <c r="V96" s="113">
        <f t="shared" si="9"/>
        <v>0</v>
      </c>
      <c r="X96" s="118"/>
    </row>
    <row r="97" spans="1:24">
      <c r="A97" t="s">
        <v>139</v>
      </c>
      <c r="B97">
        <f>GT!B97</f>
        <v>82</v>
      </c>
      <c r="C97">
        <f>GT!C97</f>
        <v>0</v>
      </c>
      <c r="D97">
        <f>GT!M97</f>
        <v>-0.05</v>
      </c>
      <c r="E97">
        <f>GT!N97</f>
        <v>0</v>
      </c>
      <c r="F97">
        <f t="shared" si="10"/>
        <v>82</v>
      </c>
      <c r="G97">
        <f t="shared" si="11"/>
        <v>-0.05</v>
      </c>
      <c r="H97" s="113"/>
      <c r="I97">
        <f>BRPL_EOD!AA97+BRPL_EOD!AB97</f>
        <v>-0.02</v>
      </c>
      <c r="J97">
        <f>BYPL_EOD!AA97+BYPL_EOD!AB97</f>
        <v>-0.01</v>
      </c>
      <c r="K97">
        <f>MES_EOD!AA97+MES_EOD!AB97</f>
        <v>0</v>
      </c>
      <c r="L97">
        <f>NDMC_EOD!AA97+NDMC_EOD!AB97</f>
        <v>0</v>
      </c>
      <c r="M97">
        <f>TPDDL_EOD!AA97+TPDDL_EOD!AB97</f>
        <v>-0.01</v>
      </c>
      <c r="N97">
        <f t="shared" si="6"/>
        <v>-0.04</v>
      </c>
      <c r="O97" s="113">
        <f t="shared" si="7"/>
        <v>-1.0000000000000002E-2</v>
      </c>
      <c r="P97">
        <v>-2.5000000000000001E-2</v>
      </c>
      <c r="Q97">
        <v>-1.2500000000000001E-2</v>
      </c>
      <c r="R97">
        <v>0</v>
      </c>
      <c r="S97">
        <v>0</v>
      </c>
      <c r="T97">
        <v>-1.2500000000000001E-2</v>
      </c>
      <c r="U97" s="115">
        <f t="shared" si="8"/>
        <v>-0.05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82</v>
      </c>
      <c r="C98">
        <f>GT!C98</f>
        <v>0</v>
      </c>
      <c r="D98">
        <f>GT!M98</f>
        <v>-0.05</v>
      </c>
      <c r="E98">
        <f>GT!N98</f>
        <v>0</v>
      </c>
      <c r="F98">
        <f t="shared" si="10"/>
        <v>82</v>
      </c>
      <c r="G98">
        <f t="shared" si="11"/>
        <v>-0.05</v>
      </c>
      <c r="H98" s="113"/>
      <c r="I98">
        <f>BRPL_EOD!AA98+BRPL_EOD!AB98</f>
        <v>-0.02</v>
      </c>
      <c r="J98">
        <f>BYPL_EOD!AA98+BYPL_EOD!AB98</f>
        <v>-0.01</v>
      </c>
      <c r="K98">
        <f>MES_EOD!AA98+MES_EOD!AB98</f>
        <v>0</v>
      </c>
      <c r="L98">
        <f>NDMC_EOD!AA98+NDMC_EOD!AB98</f>
        <v>0</v>
      </c>
      <c r="M98">
        <f>TPDDL_EOD!AA98+TPDDL_EOD!AB98</f>
        <v>-0.01</v>
      </c>
      <c r="N98">
        <f t="shared" si="6"/>
        <v>-0.04</v>
      </c>
      <c r="O98" s="113">
        <f t="shared" si="7"/>
        <v>-1.0000000000000002E-2</v>
      </c>
      <c r="P98">
        <v>-2.5000000000000001E-2</v>
      </c>
      <c r="Q98">
        <v>-1.2500000000000001E-2</v>
      </c>
      <c r="R98">
        <v>0</v>
      </c>
      <c r="S98">
        <v>0</v>
      </c>
      <c r="T98">
        <v>-1.2500000000000001E-2</v>
      </c>
      <c r="U98" s="115">
        <f t="shared" si="8"/>
        <v>-0.05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1.968</v>
      </c>
      <c r="C99" s="115">
        <f t="shared" ref="C99:U99" si="12">SUM(C3:C98)/4000</f>
        <v>0</v>
      </c>
      <c r="D99" s="115">
        <f t="shared" si="12"/>
        <v>-1.3024999999999979E-3</v>
      </c>
      <c r="E99" s="115">
        <f t="shared" si="12"/>
        <v>0</v>
      </c>
      <c r="F99" s="115">
        <f t="shared" si="12"/>
        <v>1.968</v>
      </c>
      <c r="G99" s="115">
        <f t="shared" si="12"/>
        <v>-1.3024999999999979E-3</v>
      </c>
      <c r="H99" s="115"/>
      <c r="I99" s="115">
        <f t="shared" si="12"/>
        <v>-4.8000000000000034E-4</v>
      </c>
      <c r="J99" s="115">
        <f t="shared" si="12"/>
        <v>-2.4000000000000017E-4</v>
      </c>
      <c r="K99" s="115">
        <f t="shared" si="12"/>
        <v>0</v>
      </c>
      <c r="L99" s="115">
        <f t="shared" si="12"/>
        <v>0</v>
      </c>
      <c r="M99" s="115">
        <f t="shared" si="12"/>
        <v>-3.4250000000000019E-4</v>
      </c>
      <c r="N99" s="115">
        <f t="shared" si="12"/>
        <v>-1.0625000000000007E-3</v>
      </c>
      <c r="O99" s="115">
        <f t="shared" si="12"/>
        <v>-2.4000000000000017E-4</v>
      </c>
      <c r="P99" s="115">
        <f t="shared" si="12"/>
        <v>-5.8974999999999902E-4</v>
      </c>
      <c r="Q99" s="115">
        <f t="shared" si="12"/>
        <v>-2.9487499999999951E-4</v>
      </c>
      <c r="R99" s="115">
        <f t="shared" si="12"/>
        <v>0</v>
      </c>
      <c r="S99" s="115">
        <f t="shared" si="12"/>
        <v>0</v>
      </c>
      <c r="T99" s="115">
        <f t="shared" si="12"/>
        <v>-4.1787499999999957E-4</v>
      </c>
      <c r="U99" s="115">
        <f t="shared" si="12"/>
        <v>-1.3024999999999979E-3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0</v>
      </c>
      <c r="E3">
        <f>BAWANA!AM3</f>
        <v>0</v>
      </c>
      <c r="F3">
        <f>(B3+C3)*0.8</f>
        <v>256</v>
      </c>
      <c r="G3">
        <f>(D3+E3)</f>
        <v>0</v>
      </c>
      <c r="H3" s="113"/>
      <c r="I3">
        <f>BRPL_EOD!AI3+BRPL_EOD!AJ3</f>
        <v>0</v>
      </c>
      <c r="J3">
        <f>BYPL_EOD!AI3+BYPL_EOD!AJ3</f>
        <v>0</v>
      </c>
      <c r="K3">
        <f>MES_EOD!AI3+MES_EOD!AJ3</f>
        <v>0</v>
      </c>
      <c r="L3">
        <f>NDMC_EOD!AI3+NDMC_EOD!AJ3</f>
        <v>0</v>
      </c>
      <c r="M3">
        <f>TPDDL_EOD!AI3+TPDDL_EOD!AJ3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BAWANA!AW3+BAWANA!AX3</f>
        <v>0</v>
      </c>
      <c r="Z3">
        <f>BAWANA!BD3+BAWANA!BE3</f>
        <v>0</v>
      </c>
      <c r="AA3">
        <f>BAWANA!X3+BAWANA!Y3</f>
        <v>0</v>
      </c>
      <c r="AB3">
        <f>BAWANA!AE3+BAWANA!AF3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0</v>
      </c>
      <c r="E4">
        <f>BAWANA!AM4</f>
        <v>0</v>
      </c>
      <c r="F4">
        <f t="shared" ref="F4:F67" si="4">(B4+C4)*0.8</f>
        <v>256</v>
      </c>
      <c r="G4">
        <f t="shared" ref="G4:G67" si="5">(D4+E4)</f>
        <v>0</v>
      </c>
      <c r="H4" s="113"/>
      <c r="I4">
        <f>BRPL_EOD!AI4+BRPL_EOD!AJ4</f>
        <v>0</v>
      </c>
      <c r="J4">
        <f>BYPL_EOD!AI4+BYPL_EOD!AJ4</f>
        <v>0</v>
      </c>
      <c r="K4">
        <f>MES_EOD!AI4+MES_EOD!AJ4</f>
        <v>0</v>
      </c>
      <c r="L4">
        <f>NDMC_EOD!AI4+NDMC_EOD!AJ4</f>
        <v>0</v>
      </c>
      <c r="M4">
        <f>TPDDL_EOD!AI4+TPDDL_EOD!AJ4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BAWANA!AW4+BAWANA!AX4</f>
        <v>0</v>
      </c>
      <c r="Z4">
        <f>BAWANA!BD4+BAWANA!BE4</f>
        <v>0</v>
      </c>
      <c r="AA4">
        <f>BAWANA!X4+BAWANA!Y4</f>
        <v>0</v>
      </c>
      <c r="AB4">
        <f>BAWANA!AE4+BAWANA!AF4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0</v>
      </c>
      <c r="E5">
        <f>BAWANA!AM5</f>
        <v>0</v>
      </c>
      <c r="F5">
        <f t="shared" si="4"/>
        <v>256</v>
      </c>
      <c r="G5">
        <f t="shared" si="5"/>
        <v>0</v>
      </c>
      <c r="H5" s="113"/>
      <c r="I5">
        <f>BRPL_EOD!AI5+BRPL_EOD!AJ5</f>
        <v>0</v>
      </c>
      <c r="J5">
        <f>BYPL_EOD!AI5+BYPL_EOD!AJ5</f>
        <v>0</v>
      </c>
      <c r="K5">
        <f>MES_EOD!AI5+MES_EOD!AJ5</f>
        <v>0</v>
      </c>
      <c r="L5">
        <f>NDMC_EOD!AI5+NDMC_EOD!AJ5</f>
        <v>0</v>
      </c>
      <c r="M5">
        <f>TPDDL_EOD!AI5+TPDDL_EOD!AJ5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BAWANA!AW5+BAWANA!AX5</f>
        <v>0</v>
      </c>
      <c r="Z5">
        <f>BAWANA!BD5+BAWANA!BE5</f>
        <v>0</v>
      </c>
      <c r="AA5">
        <f>BAWANA!X5+BAWANA!Y5</f>
        <v>0</v>
      </c>
      <c r="AB5">
        <f>BAWANA!AE5+BAWANA!AF5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0</v>
      </c>
      <c r="E6">
        <f>BAWANA!AM6</f>
        <v>0</v>
      </c>
      <c r="F6">
        <f t="shared" si="4"/>
        <v>256</v>
      </c>
      <c r="G6">
        <f t="shared" si="5"/>
        <v>0</v>
      </c>
      <c r="H6" s="113"/>
      <c r="I6">
        <f>BRPL_EOD!AI6+BRPL_EOD!AJ6</f>
        <v>0</v>
      </c>
      <c r="J6">
        <f>BYPL_EOD!AI6+BYPL_EOD!AJ6</f>
        <v>0</v>
      </c>
      <c r="K6">
        <f>MES_EOD!AI6+MES_EOD!AJ6</f>
        <v>0</v>
      </c>
      <c r="L6">
        <f>NDMC_EOD!AI6+NDMC_EOD!AJ6</f>
        <v>0</v>
      </c>
      <c r="M6">
        <f>TPDDL_EOD!AI6+TPDDL_EOD!AJ6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BAWANA!AW6+BAWANA!AX6</f>
        <v>0</v>
      </c>
      <c r="Z6">
        <f>BAWANA!BD6+BAWANA!BE6</f>
        <v>0</v>
      </c>
      <c r="AA6">
        <f>BAWANA!X6+BAWANA!Y6</f>
        <v>0</v>
      </c>
      <c r="AB6">
        <f>BAWANA!AE6+BAWANA!AF6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0</v>
      </c>
      <c r="E7">
        <f>BAWANA!AM7</f>
        <v>0</v>
      </c>
      <c r="F7">
        <f t="shared" si="4"/>
        <v>256</v>
      </c>
      <c r="G7">
        <f t="shared" si="5"/>
        <v>0</v>
      </c>
      <c r="H7" s="113"/>
      <c r="I7">
        <f>BRPL_EOD!AI7+BRPL_EOD!AJ7</f>
        <v>0</v>
      </c>
      <c r="J7">
        <f>BYPL_EOD!AI7+BYPL_EOD!AJ7</f>
        <v>0</v>
      </c>
      <c r="K7">
        <f>MES_EOD!AI7+MES_EOD!AJ7</f>
        <v>0</v>
      </c>
      <c r="L7">
        <f>NDMC_EOD!AI7+NDMC_EOD!AJ7</f>
        <v>0</v>
      </c>
      <c r="M7">
        <f>TPDDL_EOD!AI7+TPDDL_EOD!AJ7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BAWANA!AW7+BAWANA!AX7</f>
        <v>0</v>
      </c>
      <c r="Z7">
        <f>BAWANA!BD7+BAWANA!BE7</f>
        <v>0</v>
      </c>
      <c r="AA7">
        <f>BAWANA!X7+BAWANA!Y7</f>
        <v>0</v>
      </c>
      <c r="AB7">
        <f>BAWANA!AE7+BAWANA!AF7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0</v>
      </c>
      <c r="E8">
        <f>BAWANA!AM8</f>
        <v>0</v>
      </c>
      <c r="F8">
        <f t="shared" si="4"/>
        <v>256</v>
      </c>
      <c r="G8">
        <f t="shared" si="5"/>
        <v>0</v>
      </c>
      <c r="H8" s="113"/>
      <c r="I8">
        <f>BRPL_EOD!AI8+BRPL_EOD!AJ8</f>
        <v>0</v>
      </c>
      <c r="J8">
        <f>BYPL_EOD!AI8+BYPL_EOD!AJ8</f>
        <v>0</v>
      </c>
      <c r="K8">
        <f>MES_EOD!AI8+MES_EOD!AJ8</f>
        <v>0</v>
      </c>
      <c r="L8">
        <f>NDMC_EOD!AI8+NDMC_EOD!AJ8</f>
        <v>0</v>
      </c>
      <c r="M8">
        <f>TPDDL_EOD!AI8+TPDDL_EOD!AJ8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BAWANA!AW8+BAWANA!AX8</f>
        <v>0</v>
      </c>
      <c r="Z8">
        <f>BAWANA!BD8+BAWANA!BE8</f>
        <v>0</v>
      </c>
      <c r="AA8">
        <f>BAWANA!X8+BAWANA!Y8</f>
        <v>0</v>
      </c>
      <c r="AB8">
        <f>BAWANA!AE8+BAWANA!AF8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0</v>
      </c>
      <c r="E9">
        <f>BAWANA!AM9</f>
        <v>0</v>
      </c>
      <c r="F9">
        <f t="shared" si="4"/>
        <v>256</v>
      </c>
      <c r="G9">
        <f t="shared" si="5"/>
        <v>0</v>
      </c>
      <c r="H9" s="113"/>
      <c r="I9">
        <f>BRPL_EOD!AI9+BRPL_EOD!AJ9</f>
        <v>0</v>
      </c>
      <c r="J9">
        <f>BYPL_EOD!AI9+BYPL_EOD!AJ9</f>
        <v>0</v>
      </c>
      <c r="K9">
        <f>MES_EOD!AI9+MES_EOD!AJ9</f>
        <v>0</v>
      </c>
      <c r="L9">
        <f>NDMC_EOD!AI9+NDMC_EOD!AJ9</f>
        <v>0</v>
      </c>
      <c r="M9">
        <f>TPDDL_EOD!AI9+TPDDL_EOD!AJ9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BAWANA!AW9+BAWANA!AX9</f>
        <v>0</v>
      </c>
      <c r="Z9">
        <f>BAWANA!BD9+BAWANA!BE9</f>
        <v>0</v>
      </c>
      <c r="AA9">
        <f>BAWANA!X9+BAWANA!Y9</f>
        <v>0</v>
      </c>
      <c r="AB9">
        <f>BAWANA!AE9+BAWANA!AF9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0</v>
      </c>
      <c r="E10">
        <f>BAWANA!AM10</f>
        <v>0</v>
      </c>
      <c r="F10">
        <f t="shared" si="4"/>
        <v>256</v>
      </c>
      <c r="G10">
        <f t="shared" si="5"/>
        <v>0</v>
      </c>
      <c r="H10" s="113"/>
      <c r="I10">
        <f>BRPL_EOD!AI10+BRPL_EOD!AJ10</f>
        <v>0</v>
      </c>
      <c r="J10">
        <f>BYPL_EOD!AI10+BYPL_EOD!AJ10</f>
        <v>0</v>
      </c>
      <c r="K10">
        <f>MES_EOD!AI10+MES_EOD!AJ10</f>
        <v>0</v>
      </c>
      <c r="L10">
        <f>NDMC_EOD!AI10+NDMC_EOD!AJ10</f>
        <v>0</v>
      </c>
      <c r="M10">
        <f>TPDDL_EOD!AI10+TPDDL_EOD!AJ10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BAWANA!AW10+BAWANA!AX10</f>
        <v>0</v>
      </c>
      <c r="Z10">
        <f>BAWANA!BD10+BAWANA!BE10</f>
        <v>0</v>
      </c>
      <c r="AA10">
        <f>BAWANA!X10+BAWANA!Y10</f>
        <v>0</v>
      </c>
      <c r="AB10">
        <f>BAWANA!AE10+BAWANA!AF10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0</v>
      </c>
      <c r="E11">
        <f>BAWANA!AM11</f>
        <v>0</v>
      </c>
      <c r="F11">
        <f t="shared" si="4"/>
        <v>256</v>
      </c>
      <c r="G11">
        <f t="shared" si="5"/>
        <v>0</v>
      </c>
      <c r="H11" s="113"/>
      <c r="I11">
        <f>BRPL_EOD!AI11+BRPL_EOD!AJ11</f>
        <v>0</v>
      </c>
      <c r="J11">
        <f>BYPL_EOD!AI11+BYPL_EOD!AJ11</f>
        <v>0</v>
      </c>
      <c r="K11">
        <f>MES_EOD!AI11+MES_EOD!AJ11</f>
        <v>0</v>
      </c>
      <c r="L11">
        <f>NDMC_EOD!AI11+NDMC_EOD!AJ11</f>
        <v>0</v>
      </c>
      <c r="M11">
        <f>TPDDL_EOD!AI11+TPDDL_EOD!AJ11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BAWANA!AW11+BAWANA!AX11</f>
        <v>0</v>
      </c>
      <c r="Z11">
        <f>BAWANA!BD11+BAWANA!BE11</f>
        <v>0</v>
      </c>
      <c r="AA11">
        <f>BAWANA!X11+BAWANA!Y11</f>
        <v>0</v>
      </c>
      <c r="AB11">
        <f>BAWANA!AE11+BAWANA!AF11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0</v>
      </c>
      <c r="E12">
        <f>BAWANA!AM12</f>
        <v>0</v>
      </c>
      <c r="F12">
        <f t="shared" si="4"/>
        <v>256</v>
      </c>
      <c r="G12">
        <f t="shared" si="5"/>
        <v>0</v>
      </c>
      <c r="H12" s="113"/>
      <c r="I12">
        <f>BRPL_EOD!AI12+BRPL_EOD!AJ12</f>
        <v>0</v>
      </c>
      <c r="J12">
        <f>BYPL_EOD!AI12+BYPL_EOD!AJ12</f>
        <v>0</v>
      </c>
      <c r="K12">
        <f>MES_EOD!AI12+MES_EOD!AJ12</f>
        <v>0</v>
      </c>
      <c r="L12">
        <f>NDMC_EOD!AI12+NDMC_EOD!AJ12</f>
        <v>0</v>
      </c>
      <c r="M12">
        <f>TPDDL_EOD!AI12+TPDDL_EOD!AJ12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BAWANA!AW12+BAWANA!AX12</f>
        <v>0</v>
      </c>
      <c r="Z12">
        <f>BAWANA!BD12+BAWANA!BE12</f>
        <v>0</v>
      </c>
      <c r="AA12">
        <f>BAWANA!X12+BAWANA!Y12</f>
        <v>0</v>
      </c>
      <c r="AB12">
        <f>BAWANA!AE12+BAWANA!AF12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0</v>
      </c>
      <c r="E13">
        <f>BAWANA!AM13</f>
        <v>0</v>
      </c>
      <c r="F13">
        <f t="shared" si="4"/>
        <v>256</v>
      </c>
      <c r="G13">
        <f t="shared" si="5"/>
        <v>0</v>
      </c>
      <c r="H13" s="113"/>
      <c r="I13">
        <f>BRPL_EOD!AI13+BRPL_EOD!AJ13</f>
        <v>0</v>
      </c>
      <c r="J13">
        <f>BYPL_EOD!AI13+BYPL_EOD!AJ13</f>
        <v>0</v>
      </c>
      <c r="K13">
        <f>MES_EOD!AI13+MES_EOD!AJ13</f>
        <v>0</v>
      </c>
      <c r="L13">
        <f>NDMC_EOD!AI13+NDMC_EOD!AJ13</f>
        <v>0</v>
      </c>
      <c r="M13">
        <f>TPDDL_EOD!AI13+TPDDL_EOD!AJ13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BAWANA!AW13+BAWANA!AX13</f>
        <v>0</v>
      </c>
      <c r="Z13">
        <f>BAWANA!BD13+BAWANA!BE13</f>
        <v>0</v>
      </c>
      <c r="AA13">
        <f>BAWANA!X13+BAWANA!Y13</f>
        <v>0</v>
      </c>
      <c r="AB13">
        <f>BAWANA!AE13+BAWANA!AF13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0</v>
      </c>
      <c r="E14">
        <f>BAWANA!AM14</f>
        <v>0</v>
      </c>
      <c r="F14">
        <f t="shared" si="4"/>
        <v>256</v>
      </c>
      <c r="G14">
        <f t="shared" si="5"/>
        <v>0</v>
      </c>
      <c r="H14" s="113"/>
      <c r="I14">
        <f>BRPL_EOD!AI14+BRPL_EOD!AJ14</f>
        <v>0</v>
      </c>
      <c r="J14">
        <f>BYPL_EOD!AI14+BYPL_EOD!AJ14</f>
        <v>0</v>
      </c>
      <c r="K14">
        <f>MES_EOD!AI14+MES_EOD!AJ14</f>
        <v>0</v>
      </c>
      <c r="L14">
        <f>NDMC_EOD!AI14+NDMC_EOD!AJ14</f>
        <v>0</v>
      </c>
      <c r="M14">
        <f>TPDDL_EOD!AI14+TPDDL_EOD!AJ14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BAWANA!AW14+BAWANA!AX14</f>
        <v>0</v>
      </c>
      <c r="Z14">
        <f>BAWANA!BD14+BAWANA!BE14</f>
        <v>0</v>
      </c>
      <c r="AA14">
        <f>BAWANA!X14+BAWANA!Y14</f>
        <v>0</v>
      </c>
      <c r="AB14">
        <f>BAWANA!AE14+BAWANA!AF14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0</v>
      </c>
      <c r="E15">
        <f>BAWANA!AM15</f>
        <v>0</v>
      </c>
      <c r="F15">
        <f t="shared" si="4"/>
        <v>256</v>
      </c>
      <c r="G15">
        <f t="shared" si="5"/>
        <v>0</v>
      </c>
      <c r="H15" s="113"/>
      <c r="I15">
        <f>BRPL_EOD!AI15+BRPL_EOD!AJ15</f>
        <v>0</v>
      </c>
      <c r="J15">
        <f>BYPL_EOD!AI15+BYPL_EOD!AJ15</f>
        <v>0</v>
      </c>
      <c r="K15">
        <f>MES_EOD!AI15+MES_EOD!AJ15</f>
        <v>0</v>
      </c>
      <c r="L15">
        <f>NDMC_EOD!AI15+NDMC_EOD!AJ15</f>
        <v>0</v>
      </c>
      <c r="M15">
        <f>TPDDL_EOD!AI15+TPDDL_EOD!AJ15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BAWANA!AW15+BAWANA!AX15</f>
        <v>0</v>
      </c>
      <c r="Z15">
        <f>BAWANA!BD15+BAWANA!BE15</f>
        <v>0</v>
      </c>
      <c r="AA15">
        <f>BAWANA!X15+BAWANA!Y15</f>
        <v>0</v>
      </c>
      <c r="AB15">
        <f>BAWANA!AE15+BAWANA!AF15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0</v>
      </c>
      <c r="E16">
        <f>BAWANA!AM16</f>
        <v>0</v>
      </c>
      <c r="F16">
        <f t="shared" si="4"/>
        <v>256</v>
      </c>
      <c r="G16">
        <f t="shared" si="5"/>
        <v>0</v>
      </c>
      <c r="H16" s="113"/>
      <c r="I16">
        <f>BRPL_EOD!AI16+BRPL_EOD!AJ16</f>
        <v>0</v>
      </c>
      <c r="J16">
        <f>BYPL_EOD!AI16+BYPL_EOD!AJ16</f>
        <v>0</v>
      </c>
      <c r="K16">
        <f>MES_EOD!AI16+MES_EOD!AJ16</f>
        <v>0</v>
      </c>
      <c r="L16">
        <f>NDMC_EOD!AI16+NDMC_EOD!AJ16</f>
        <v>0</v>
      </c>
      <c r="M16">
        <f>TPDDL_EOD!AI16+TPDDL_EOD!AJ16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BAWANA!AW16+BAWANA!AX16</f>
        <v>0</v>
      </c>
      <c r="Z16">
        <f>BAWANA!BD16+BAWANA!BE16</f>
        <v>0</v>
      </c>
      <c r="AA16">
        <f>BAWANA!X16+BAWANA!Y16</f>
        <v>0</v>
      </c>
      <c r="AB16">
        <f>BAWANA!AE16+BAWANA!AF16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0</v>
      </c>
      <c r="E17">
        <f>BAWANA!AM17</f>
        <v>0</v>
      </c>
      <c r="F17">
        <f t="shared" si="4"/>
        <v>256</v>
      </c>
      <c r="G17">
        <f t="shared" si="5"/>
        <v>0</v>
      </c>
      <c r="H17" s="113"/>
      <c r="I17">
        <f>BRPL_EOD!AI17+BRPL_EOD!AJ17</f>
        <v>0</v>
      </c>
      <c r="J17">
        <f>BYPL_EOD!AI17+BYPL_EOD!AJ17</f>
        <v>0</v>
      </c>
      <c r="K17">
        <f>MES_EOD!AI17+MES_EOD!AJ17</f>
        <v>0</v>
      </c>
      <c r="L17">
        <f>NDMC_EOD!AI17+NDMC_EOD!AJ17</f>
        <v>0</v>
      </c>
      <c r="M17">
        <f>TPDDL_EOD!AI17+TPDDL_EOD!AJ17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BAWANA!AW17+BAWANA!AX17</f>
        <v>0</v>
      </c>
      <c r="Z17">
        <f>BAWANA!BD17+BAWANA!BE17</f>
        <v>0</v>
      </c>
      <c r="AA17">
        <f>BAWANA!X17+BAWANA!Y17</f>
        <v>0</v>
      </c>
      <c r="AB17">
        <f>BAWANA!AE17+BAWANA!AF17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0</v>
      </c>
      <c r="E18">
        <f>BAWANA!AM18</f>
        <v>0</v>
      </c>
      <c r="F18">
        <f t="shared" si="4"/>
        <v>256</v>
      </c>
      <c r="G18">
        <f t="shared" si="5"/>
        <v>0</v>
      </c>
      <c r="H18" s="113"/>
      <c r="I18">
        <f>BRPL_EOD!AI18+BRPL_EOD!AJ18</f>
        <v>0</v>
      </c>
      <c r="J18">
        <f>BYPL_EOD!AI18+BYPL_EOD!AJ18</f>
        <v>0</v>
      </c>
      <c r="K18">
        <f>MES_EOD!AI18+MES_EOD!AJ18</f>
        <v>0</v>
      </c>
      <c r="L18">
        <f>NDMC_EOD!AI18+NDMC_EOD!AJ18</f>
        <v>0</v>
      </c>
      <c r="M18">
        <f>TPDDL_EOD!AI18+TPDDL_EOD!AJ18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BAWANA!AW18+BAWANA!AX18</f>
        <v>0</v>
      </c>
      <c r="Z18">
        <f>BAWANA!BD18+BAWANA!BE18</f>
        <v>0</v>
      </c>
      <c r="AA18">
        <f>BAWANA!X18+BAWANA!Y18</f>
        <v>0</v>
      </c>
      <c r="AB18">
        <f>BAWANA!AE18+BAWANA!AF18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0</v>
      </c>
      <c r="E19">
        <f>BAWANA!AM19</f>
        <v>0</v>
      </c>
      <c r="F19">
        <f t="shared" si="4"/>
        <v>256</v>
      </c>
      <c r="G19">
        <f t="shared" si="5"/>
        <v>0</v>
      </c>
      <c r="H19" s="113"/>
      <c r="I19">
        <f>BRPL_EOD!AI19+BRPL_EOD!AJ19</f>
        <v>0</v>
      </c>
      <c r="J19">
        <f>BYPL_EOD!AI19+BYPL_EOD!AJ19</f>
        <v>0</v>
      </c>
      <c r="K19">
        <f>MES_EOD!AI19+MES_EOD!AJ19</f>
        <v>0</v>
      </c>
      <c r="L19">
        <f>NDMC_EOD!AI19+NDMC_EOD!AJ19</f>
        <v>0</v>
      </c>
      <c r="M19">
        <f>TPDDL_EOD!AI19+TPDDL_EOD!AJ19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BAWANA!AW19+BAWANA!AX19</f>
        <v>0</v>
      </c>
      <c r="Z19">
        <f>BAWANA!BD19+BAWANA!BE19</f>
        <v>0</v>
      </c>
      <c r="AA19">
        <f>BAWANA!X19+BAWANA!Y19</f>
        <v>0</v>
      </c>
      <c r="AB19">
        <f>BAWANA!AE19+BAWANA!AF19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0</v>
      </c>
      <c r="E20">
        <f>BAWANA!AM20</f>
        <v>0</v>
      </c>
      <c r="F20">
        <f t="shared" si="4"/>
        <v>256</v>
      </c>
      <c r="G20">
        <f t="shared" si="5"/>
        <v>0</v>
      </c>
      <c r="H20" s="113"/>
      <c r="I20">
        <f>BRPL_EOD!AI20+BRPL_EOD!AJ20</f>
        <v>0</v>
      </c>
      <c r="J20">
        <f>BYPL_EOD!AI20+BYPL_EOD!AJ20</f>
        <v>0</v>
      </c>
      <c r="K20">
        <f>MES_EOD!AI20+MES_EOD!AJ20</f>
        <v>0</v>
      </c>
      <c r="L20">
        <f>NDMC_EOD!AI20+NDMC_EOD!AJ20</f>
        <v>0</v>
      </c>
      <c r="M20">
        <f>TPDDL_EOD!AI20+TPDDL_EOD!AJ20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BAWANA!AW20+BAWANA!AX20</f>
        <v>0</v>
      </c>
      <c r="Z20">
        <f>BAWANA!BD20+BAWANA!BE20</f>
        <v>0</v>
      </c>
      <c r="AA20">
        <f>BAWANA!X20+BAWANA!Y20</f>
        <v>0</v>
      </c>
      <c r="AB20">
        <f>BAWANA!AE20+BAWANA!AF20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0</v>
      </c>
      <c r="E21">
        <f>BAWANA!AM21</f>
        <v>0</v>
      </c>
      <c r="F21">
        <f t="shared" si="4"/>
        <v>256</v>
      </c>
      <c r="G21">
        <f t="shared" si="5"/>
        <v>0</v>
      </c>
      <c r="H21" s="113"/>
      <c r="I21">
        <f>BRPL_EOD!AI21+BRPL_EOD!AJ21</f>
        <v>0</v>
      </c>
      <c r="J21">
        <f>BYPL_EOD!AI21+BYPL_EOD!AJ21</f>
        <v>0</v>
      </c>
      <c r="K21">
        <f>MES_EOD!AI21+MES_EOD!AJ21</f>
        <v>0</v>
      </c>
      <c r="L21">
        <f>NDMC_EOD!AI21+NDMC_EOD!AJ21</f>
        <v>0</v>
      </c>
      <c r="M21">
        <f>TPDDL_EOD!AI21+TPDDL_EOD!AJ21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BAWANA!AW21+BAWANA!AX21</f>
        <v>0</v>
      </c>
      <c r="Z21">
        <f>BAWANA!BD21+BAWANA!BE21</f>
        <v>0</v>
      </c>
      <c r="AA21">
        <f>BAWANA!X21+BAWANA!Y21</f>
        <v>0</v>
      </c>
      <c r="AB21">
        <f>BAWANA!AE21+BAWANA!AF21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0</v>
      </c>
      <c r="E22">
        <f>BAWANA!AM22</f>
        <v>0</v>
      </c>
      <c r="F22">
        <f t="shared" si="4"/>
        <v>256</v>
      </c>
      <c r="G22">
        <f t="shared" si="5"/>
        <v>0</v>
      </c>
      <c r="H22" s="113"/>
      <c r="I22">
        <f>BRPL_EOD!AI22+BRPL_EOD!AJ22</f>
        <v>0</v>
      </c>
      <c r="J22">
        <f>BYPL_EOD!AI22+BYPL_EOD!AJ22</f>
        <v>0</v>
      </c>
      <c r="K22">
        <f>MES_EOD!AI22+MES_EOD!AJ22</f>
        <v>0</v>
      </c>
      <c r="L22">
        <f>NDMC_EOD!AI22+NDMC_EOD!AJ22</f>
        <v>0</v>
      </c>
      <c r="M22">
        <f>TPDDL_EOD!AI22+TPDDL_EOD!AJ22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BAWANA!AW22+BAWANA!AX22</f>
        <v>0</v>
      </c>
      <c r="Z22">
        <f>BAWANA!BD22+BAWANA!BE22</f>
        <v>0</v>
      </c>
      <c r="AA22">
        <f>BAWANA!X22+BAWANA!Y22</f>
        <v>0</v>
      </c>
      <c r="AB22">
        <f>BAWANA!AE22+BAWANA!AF22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0</v>
      </c>
      <c r="E23">
        <f>BAWANA!AM23</f>
        <v>0</v>
      </c>
      <c r="F23">
        <f t="shared" si="4"/>
        <v>256</v>
      </c>
      <c r="G23">
        <f t="shared" si="5"/>
        <v>0</v>
      </c>
      <c r="H23" s="113"/>
      <c r="I23">
        <f>BRPL_EOD!AI23+BRPL_EOD!AJ23</f>
        <v>0</v>
      </c>
      <c r="J23">
        <f>BYPL_EOD!AI23+BYPL_EOD!AJ23</f>
        <v>0</v>
      </c>
      <c r="K23">
        <f>MES_EOD!AI23+MES_EOD!AJ23</f>
        <v>0</v>
      </c>
      <c r="L23">
        <f>NDMC_EOD!AI23+NDMC_EOD!AJ23</f>
        <v>0</v>
      </c>
      <c r="M23">
        <f>TPDDL_EOD!AI23+TPDDL_EOD!AJ23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BAWANA!AW23+BAWANA!AX23</f>
        <v>0</v>
      </c>
      <c r="Z23">
        <f>BAWANA!BD23+BAWANA!BE23</f>
        <v>0</v>
      </c>
      <c r="AA23">
        <f>BAWANA!X23+BAWANA!Y23</f>
        <v>0</v>
      </c>
      <c r="AB23">
        <f>BAWANA!AE23+BAWANA!AF23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0</v>
      </c>
      <c r="E24">
        <f>BAWANA!AM24</f>
        <v>0</v>
      </c>
      <c r="F24">
        <f t="shared" si="4"/>
        <v>256</v>
      </c>
      <c r="G24">
        <f t="shared" si="5"/>
        <v>0</v>
      </c>
      <c r="H24" s="113"/>
      <c r="I24">
        <f>BRPL_EOD!AI24+BRPL_EOD!AJ24</f>
        <v>0</v>
      </c>
      <c r="J24">
        <f>BYPL_EOD!AI24+BYPL_EOD!AJ24</f>
        <v>0</v>
      </c>
      <c r="K24">
        <f>MES_EOD!AI24+MES_EOD!AJ24</f>
        <v>0</v>
      </c>
      <c r="L24">
        <f>NDMC_EOD!AI24+NDMC_EOD!AJ24</f>
        <v>0</v>
      </c>
      <c r="M24">
        <f>TPDDL_EOD!AI24+TPDDL_EOD!AJ24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BAWANA!AW24+BAWANA!AX24</f>
        <v>0</v>
      </c>
      <c r="Z24">
        <f>BAWANA!BD24+BAWANA!BE24</f>
        <v>0</v>
      </c>
      <c r="AA24">
        <f>BAWANA!X24+BAWANA!Y24</f>
        <v>0</v>
      </c>
      <c r="AB24">
        <f>BAWANA!AE24+BAWANA!AF24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0</v>
      </c>
      <c r="E25">
        <f>BAWANA!AM25</f>
        <v>0</v>
      </c>
      <c r="F25">
        <f t="shared" si="4"/>
        <v>256</v>
      </c>
      <c r="G25">
        <f t="shared" si="5"/>
        <v>0</v>
      </c>
      <c r="H25" s="113"/>
      <c r="I25">
        <f>BRPL_EOD!AI25+BRPL_EOD!AJ25</f>
        <v>0</v>
      </c>
      <c r="J25">
        <f>BYPL_EOD!AI25+BYPL_EOD!AJ25</f>
        <v>0</v>
      </c>
      <c r="K25">
        <f>MES_EOD!AI25+MES_EOD!AJ25</f>
        <v>0</v>
      </c>
      <c r="L25">
        <f>NDMC_EOD!AI25+NDMC_EOD!AJ25</f>
        <v>0</v>
      </c>
      <c r="M25">
        <f>TPDDL_EOD!AI25+TPDDL_EOD!AJ25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BAWANA!AW25+BAWANA!AX25</f>
        <v>0</v>
      </c>
      <c r="Z25">
        <f>BAWANA!BD25+BAWANA!BE25</f>
        <v>0</v>
      </c>
      <c r="AA25">
        <f>BAWANA!X25+BAWANA!Y25</f>
        <v>0</v>
      </c>
      <c r="AB25">
        <f>BAWANA!AE25+BAWANA!AF25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0</v>
      </c>
      <c r="E26">
        <f>BAWANA!AM26</f>
        <v>0</v>
      </c>
      <c r="F26">
        <f t="shared" si="4"/>
        <v>256</v>
      </c>
      <c r="G26">
        <f t="shared" si="5"/>
        <v>0</v>
      </c>
      <c r="H26" s="113"/>
      <c r="I26">
        <f>BRPL_EOD!AI26+BRPL_EOD!AJ26</f>
        <v>0</v>
      </c>
      <c r="J26">
        <f>BYPL_EOD!AI26+BYPL_EOD!AJ26</f>
        <v>0</v>
      </c>
      <c r="K26">
        <f>MES_EOD!AI26+MES_EOD!AJ26</f>
        <v>0</v>
      </c>
      <c r="L26">
        <f>NDMC_EOD!AI26+NDMC_EOD!AJ26</f>
        <v>0</v>
      </c>
      <c r="M26">
        <f>TPDDL_EOD!AI26+TPDDL_EOD!AJ26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BAWANA!AW26+BAWANA!AX26</f>
        <v>0</v>
      </c>
      <c r="Z26">
        <f>BAWANA!BD26+BAWANA!BE26</f>
        <v>0</v>
      </c>
      <c r="AA26">
        <f>BAWANA!X26+BAWANA!Y26</f>
        <v>0</v>
      </c>
      <c r="AB26">
        <f>BAWANA!AE26+BAWANA!AF26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0</v>
      </c>
      <c r="E27">
        <f>BAWANA!AM27</f>
        <v>0</v>
      </c>
      <c r="F27">
        <f t="shared" si="4"/>
        <v>256</v>
      </c>
      <c r="G27">
        <f t="shared" si="5"/>
        <v>0</v>
      </c>
      <c r="H27" s="113"/>
      <c r="I27">
        <f>BRPL_EOD!AI27+BRPL_EOD!AJ27</f>
        <v>0</v>
      </c>
      <c r="J27">
        <f>BYPL_EOD!AI27+BYPL_EOD!AJ27</f>
        <v>0</v>
      </c>
      <c r="K27">
        <f>MES_EOD!AI27+MES_EOD!AJ27</f>
        <v>0</v>
      </c>
      <c r="L27">
        <f>NDMC_EOD!AI27+NDMC_EOD!AJ27</f>
        <v>0</v>
      </c>
      <c r="M27">
        <f>TPDDL_EOD!AI27+TPDDL_EOD!AJ27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BAWANA!AW27+BAWANA!AX27</f>
        <v>0</v>
      </c>
      <c r="Z27">
        <f>BAWANA!BD27+BAWANA!BE27</f>
        <v>0</v>
      </c>
      <c r="AA27">
        <f>BAWANA!X27+BAWANA!Y27</f>
        <v>0</v>
      </c>
      <c r="AB27">
        <f>BAWANA!AE27+BAWANA!AF27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0</v>
      </c>
      <c r="E28">
        <f>BAWANA!AM28</f>
        <v>0</v>
      </c>
      <c r="F28">
        <f t="shared" si="4"/>
        <v>256</v>
      </c>
      <c r="G28">
        <f t="shared" si="5"/>
        <v>0</v>
      </c>
      <c r="H28" s="113"/>
      <c r="I28">
        <f>BRPL_EOD!AI28+BRPL_EOD!AJ28</f>
        <v>0</v>
      </c>
      <c r="J28">
        <f>BYPL_EOD!AI28+BYPL_EOD!AJ28</f>
        <v>0</v>
      </c>
      <c r="K28">
        <f>MES_EOD!AI28+MES_EOD!AJ28</f>
        <v>0</v>
      </c>
      <c r="L28">
        <f>NDMC_EOD!AI28+NDMC_EOD!AJ28</f>
        <v>0</v>
      </c>
      <c r="M28">
        <f>TPDDL_EOD!AI28+TPDDL_EOD!AJ28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BAWANA!AW28+BAWANA!AX28</f>
        <v>0</v>
      </c>
      <c r="Z28">
        <f>BAWANA!BD28+BAWANA!BE28</f>
        <v>0</v>
      </c>
      <c r="AA28">
        <f>BAWANA!X28+BAWANA!Y28</f>
        <v>0</v>
      </c>
      <c r="AB28">
        <f>BAWANA!AE28+BAWANA!AF28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0</v>
      </c>
      <c r="E29">
        <f>BAWANA!AM29</f>
        <v>0</v>
      </c>
      <c r="F29">
        <f t="shared" si="4"/>
        <v>256</v>
      </c>
      <c r="G29">
        <f t="shared" si="5"/>
        <v>0</v>
      </c>
      <c r="H29" s="113"/>
      <c r="I29">
        <f>BRPL_EOD!AI29+BRPL_EOD!AJ29</f>
        <v>0</v>
      </c>
      <c r="J29">
        <f>BYPL_EOD!AI29+BYPL_EOD!AJ29</f>
        <v>0</v>
      </c>
      <c r="K29">
        <f>MES_EOD!AI29+MES_EOD!AJ29</f>
        <v>0</v>
      </c>
      <c r="L29">
        <f>NDMC_EOD!AI29+NDMC_EOD!AJ29</f>
        <v>0</v>
      </c>
      <c r="M29">
        <f>TPDDL_EOD!AI29+TPDDL_EOD!AJ29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BAWANA!AW29+BAWANA!AX29</f>
        <v>0</v>
      </c>
      <c r="Z29">
        <f>BAWANA!BD29+BAWANA!BE29</f>
        <v>0</v>
      </c>
      <c r="AA29">
        <f>BAWANA!X29+BAWANA!Y29</f>
        <v>0</v>
      </c>
      <c r="AB29">
        <f>BAWANA!AE29+BAWANA!AF29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0</v>
      </c>
      <c r="E30">
        <f>BAWANA!AM30</f>
        <v>0</v>
      </c>
      <c r="F30">
        <f t="shared" si="4"/>
        <v>256</v>
      </c>
      <c r="G30">
        <f t="shared" si="5"/>
        <v>0</v>
      </c>
      <c r="H30" s="113"/>
      <c r="I30">
        <f>BRPL_EOD!AI30+BRPL_EOD!AJ30</f>
        <v>0</v>
      </c>
      <c r="J30">
        <f>BYPL_EOD!AI30+BYPL_EOD!AJ30</f>
        <v>0</v>
      </c>
      <c r="K30">
        <f>MES_EOD!AI30+MES_EOD!AJ30</f>
        <v>0</v>
      </c>
      <c r="L30">
        <f>NDMC_EOD!AI30+NDMC_EOD!AJ30</f>
        <v>0</v>
      </c>
      <c r="M30">
        <f>TPDDL_EOD!AI30+TPDDL_EOD!AJ30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BAWANA!AW30+BAWANA!AX30</f>
        <v>0</v>
      </c>
      <c r="Z30">
        <f>BAWANA!BD30+BAWANA!BE30</f>
        <v>0</v>
      </c>
      <c r="AA30">
        <f>BAWANA!X30+BAWANA!Y30</f>
        <v>0</v>
      </c>
      <c r="AB30">
        <f>BAWANA!AE30+BAWANA!AF30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0</v>
      </c>
      <c r="E31">
        <f>BAWANA!AM31</f>
        <v>0</v>
      </c>
      <c r="F31">
        <f t="shared" si="4"/>
        <v>256</v>
      </c>
      <c r="G31">
        <f t="shared" si="5"/>
        <v>0</v>
      </c>
      <c r="H31" s="113"/>
      <c r="I31">
        <f>BRPL_EOD!AI31+BRPL_EOD!AJ31</f>
        <v>0</v>
      </c>
      <c r="J31">
        <f>BYPL_EOD!AI31+BYPL_EOD!AJ31</f>
        <v>0</v>
      </c>
      <c r="K31">
        <f>MES_EOD!AI31+MES_EOD!AJ31</f>
        <v>0</v>
      </c>
      <c r="L31">
        <f>NDMC_EOD!AI31+NDMC_EOD!AJ31</f>
        <v>0</v>
      </c>
      <c r="M31">
        <f>TPDDL_EOD!AI31+TPDDL_EOD!AJ31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BAWANA!AW31+BAWANA!AX31</f>
        <v>0</v>
      </c>
      <c r="Z31">
        <f>BAWANA!BD31+BAWANA!BE31</f>
        <v>0</v>
      </c>
      <c r="AA31">
        <f>BAWANA!X31+BAWANA!Y31</f>
        <v>0</v>
      </c>
      <c r="AB31">
        <f>BAWANA!AE31+BAWANA!AF31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0</v>
      </c>
      <c r="E32">
        <f>BAWANA!AM32</f>
        <v>0</v>
      </c>
      <c r="F32">
        <f t="shared" si="4"/>
        <v>256</v>
      </c>
      <c r="G32">
        <f t="shared" si="5"/>
        <v>0</v>
      </c>
      <c r="H32" s="113"/>
      <c r="I32">
        <f>BRPL_EOD!AI32+BRPL_EOD!AJ32</f>
        <v>0</v>
      </c>
      <c r="J32">
        <f>BYPL_EOD!AI32+BYPL_EOD!AJ32</f>
        <v>0</v>
      </c>
      <c r="K32">
        <f>MES_EOD!AI32+MES_EOD!AJ32</f>
        <v>0</v>
      </c>
      <c r="L32">
        <f>NDMC_EOD!AI32+NDMC_EOD!AJ32</f>
        <v>0</v>
      </c>
      <c r="M32">
        <f>TPDDL_EOD!AI32+TPDDL_EOD!AJ32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BAWANA!AW32+BAWANA!AX32</f>
        <v>0</v>
      </c>
      <c r="Z32">
        <f>BAWANA!BD32+BAWANA!BE32</f>
        <v>0</v>
      </c>
      <c r="AA32">
        <f>BAWANA!X32+BAWANA!Y32</f>
        <v>0</v>
      </c>
      <c r="AB32">
        <f>BAWANA!AE32+BAWANA!AF32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0</v>
      </c>
      <c r="E33">
        <f>BAWANA!AM33</f>
        <v>0</v>
      </c>
      <c r="F33">
        <f t="shared" si="4"/>
        <v>256</v>
      </c>
      <c r="G33">
        <f t="shared" si="5"/>
        <v>0</v>
      </c>
      <c r="H33" s="113"/>
      <c r="I33">
        <f>BRPL_EOD!AI33+BRPL_EOD!AJ33</f>
        <v>0</v>
      </c>
      <c r="J33">
        <f>BYPL_EOD!AI33+BYPL_EOD!AJ33</f>
        <v>0</v>
      </c>
      <c r="K33">
        <f>MES_EOD!AI33+MES_EOD!AJ33</f>
        <v>0</v>
      </c>
      <c r="L33">
        <f>NDMC_EOD!AI33+NDMC_EOD!AJ33</f>
        <v>0</v>
      </c>
      <c r="M33">
        <f>TPDDL_EOD!AI33+TPDDL_EOD!AJ33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BAWANA!AW33+BAWANA!AX33</f>
        <v>0</v>
      </c>
      <c r="Z33">
        <f>BAWANA!BD33+BAWANA!BE33</f>
        <v>0</v>
      </c>
      <c r="AA33">
        <f>BAWANA!X33+BAWANA!Y33</f>
        <v>0</v>
      </c>
      <c r="AB33">
        <f>BAWANA!AE33+BAWANA!AF33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0</v>
      </c>
      <c r="E34">
        <f>BAWANA!AM34</f>
        <v>0</v>
      </c>
      <c r="F34">
        <f t="shared" si="4"/>
        <v>256</v>
      </c>
      <c r="G34">
        <f t="shared" si="5"/>
        <v>0</v>
      </c>
      <c r="H34" s="113"/>
      <c r="I34">
        <f>BRPL_EOD!AI34+BRPL_EOD!AJ34</f>
        <v>0</v>
      </c>
      <c r="J34">
        <f>BYPL_EOD!AI34+BYPL_EOD!AJ34</f>
        <v>0</v>
      </c>
      <c r="K34">
        <f>MES_EOD!AI34+MES_EOD!AJ34</f>
        <v>0</v>
      </c>
      <c r="L34">
        <f>NDMC_EOD!AI34+NDMC_EOD!AJ34</f>
        <v>0</v>
      </c>
      <c r="M34">
        <f>TPDDL_EOD!AI34+TPDDL_EOD!AJ34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BAWANA!AW34+BAWANA!AX34</f>
        <v>0</v>
      </c>
      <c r="Z34">
        <f>BAWANA!BD34+BAWANA!BE34</f>
        <v>0</v>
      </c>
      <c r="AA34">
        <f>BAWANA!X34+BAWANA!Y34</f>
        <v>0</v>
      </c>
      <c r="AB34">
        <f>BAWANA!AE34+BAWANA!AF34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0</v>
      </c>
      <c r="E35">
        <f>BAWANA!AM35</f>
        <v>0</v>
      </c>
      <c r="F35">
        <f t="shared" si="4"/>
        <v>256</v>
      </c>
      <c r="G35">
        <f t="shared" si="5"/>
        <v>0</v>
      </c>
      <c r="H35" s="113"/>
      <c r="I35">
        <f>BRPL_EOD!AI35+BRPL_EOD!AJ35</f>
        <v>0</v>
      </c>
      <c r="J35">
        <f>BYPL_EOD!AI35+BYPL_EOD!AJ35</f>
        <v>0</v>
      </c>
      <c r="K35">
        <f>MES_EOD!AI35+MES_EOD!AJ35</f>
        <v>0</v>
      </c>
      <c r="L35">
        <f>NDMC_EOD!AI35+NDMC_EOD!AJ35</f>
        <v>0</v>
      </c>
      <c r="M35">
        <f>TPDDL_EOD!AI35+TPDDL_EOD!AJ35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BAWANA!AW35+BAWANA!AX35</f>
        <v>0</v>
      </c>
      <c r="Z35">
        <f>BAWANA!BD35+BAWANA!BE35</f>
        <v>0</v>
      </c>
      <c r="AA35">
        <f>BAWANA!X35+BAWANA!Y35</f>
        <v>0</v>
      </c>
      <c r="AB35">
        <f>BAWANA!AE35+BAWANA!AF35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0</v>
      </c>
      <c r="E36">
        <f>BAWANA!AM36</f>
        <v>0</v>
      </c>
      <c r="F36">
        <f t="shared" si="4"/>
        <v>256</v>
      </c>
      <c r="G36">
        <f t="shared" si="5"/>
        <v>0</v>
      </c>
      <c r="H36" s="113"/>
      <c r="I36">
        <f>BRPL_EOD!AI36+BRPL_EOD!AJ36</f>
        <v>0</v>
      </c>
      <c r="J36">
        <f>BYPL_EOD!AI36+BYPL_EOD!AJ36</f>
        <v>0</v>
      </c>
      <c r="K36">
        <f>MES_EOD!AI36+MES_EOD!AJ36</f>
        <v>0</v>
      </c>
      <c r="L36">
        <f>NDMC_EOD!AI36+NDMC_EOD!AJ36</f>
        <v>0</v>
      </c>
      <c r="M36">
        <f>TPDDL_EOD!AI36+TPDDL_EOD!AJ36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BAWANA!AW36+BAWANA!AX36</f>
        <v>0</v>
      </c>
      <c r="Z36">
        <f>BAWANA!BD36+BAWANA!BE36</f>
        <v>0</v>
      </c>
      <c r="AA36">
        <f>BAWANA!X36+BAWANA!Y36</f>
        <v>0</v>
      </c>
      <c r="AB36">
        <f>BAWANA!AE36+BAWANA!AF36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0</v>
      </c>
      <c r="E37">
        <f>BAWANA!AM37</f>
        <v>0</v>
      </c>
      <c r="F37">
        <f t="shared" si="4"/>
        <v>256</v>
      </c>
      <c r="G37">
        <f t="shared" si="5"/>
        <v>0</v>
      </c>
      <c r="H37" s="113"/>
      <c r="I37">
        <f>BRPL_EOD!AI37+BRPL_EOD!AJ37</f>
        <v>0</v>
      </c>
      <c r="J37">
        <f>BYPL_EOD!AI37+BYPL_EOD!AJ37</f>
        <v>0</v>
      </c>
      <c r="K37">
        <f>MES_EOD!AI37+MES_EOD!AJ37</f>
        <v>0</v>
      </c>
      <c r="L37">
        <f>NDMC_EOD!AI37+NDMC_EOD!AJ37</f>
        <v>0</v>
      </c>
      <c r="M37">
        <f>TPDDL_EOD!AI37+TPDDL_EOD!AJ37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BAWANA!AW37+BAWANA!AX37</f>
        <v>0</v>
      </c>
      <c r="Z37">
        <f>BAWANA!BD37+BAWANA!BE37</f>
        <v>0</v>
      </c>
      <c r="AA37">
        <f>BAWANA!X37+BAWANA!Y37</f>
        <v>0</v>
      </c>
      <c r="AB37">
        <f>BAWANA!AE37+BAWANA!AF37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0</v>
      </c>
      <c r="E38">
        <f>BAWANA!AM38</f>
        <v>0</v>
      </c>
      <c r="F38">
        <f t="shared" si="4"/>
        <v>256</v>
      </c>
      <c r="G38">
        <f t="shared" si="5"/>
        <v>0</v>
      </c>
      <c r="H38" s="113"/>
      <c r="I38">
        <f>BRPL_EOD!AI38+BRPL_EOD!AJ38</f>
        <v>0</v>
      </c>
      <c r="J38">
        <f>BYPL_EOD!AI38+BYPL_EOD!AJ38</f>
        <v>0</v>
      </c>
      <c r="K38">
        <f>MES_EOD!AI38+MES_EOD!AJ38</f>
        <v>0</v>
      </c>
      <c r="L38">
        <f>NDMC_EOD!AI38+NDMC_EOD!AJ38</f>
        <v>0</v>
      </c>
      <c r="M38">
        <f>TPDDL_EOD!AI38+TPDDL_EOD!AJ38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BAWANA!AW38+BAWANA!AX38</f>
        <v>0</v>
      </c>
      <c r="Z38">
        <f>BAWANA!BD38+BAWANA!BE38</f>
        <v>0</v>
      </c>
      <c r="AA38">
        <f>BAWANA!X38+BAWANA!Y38</f>
        <v>0</v>
      </c>
      <c r="AB38">
        <f>BAWANA!AE38+BAWANA!AF38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0</v>
      </c>
      <c r="E39">
        <f>BAWANA!AM39</f>
        <v>0</v>
      </c>
      <c r="F39">
        <f t="shared" si="4"/>
        <v>256</v>
      </c>
      <c r="G39">
        <f t="shared" si="5"/>
        <v>0</v>
      </c>
      <c r="H39" s="113"/>
      <c r="I39">
        <f>BRPL_EOD!AI39+BRPL_EOD!AJ39</f>
        <v>0</v>
      </c>
      <c r="J39">
        <f>BYPL_EOD!AI39+BYPL_EOD!AJ39</f>
        <v>0</v>
      </c>
      <c r="K39">
        <f>MES_EOD!AI39+MES_EOD!AJ39</f>
        <v>0</v>
      </c>
      <c r="L39">
        <f>NDMC_EOD!AI39+NDMC_EOD!AJ39</f>
        <v>0</v>
      </c>
      <c r="M39">
        <f>TPDDL_EOD!AI39+TPDDL_EOD!AJ39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BAWANA!AW39+BAWANA!AX39</f>
        <v>0</v>
      </c>
      <c r="Z39">
        <f>BAWANA!BD39+BAWANA!BE39</f>
        <v>0</v>
      </c>
      <c r="AA39">
        <f>BAWANA!X39+BAWANA!Y39</f>
        <v>0</v>
      </c>
      <c r="AB39">
        <f>BAWANA!AE39+BAWANA!AF39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0</v>
      </c>
      <c r="E40">
        <f>BAWANA!AM40</f>
        <v>0</v>
      </c>
      <c r="F40">
        <f t="shared" si="4"/>
        <v>256</v>
      </c>
      <c r="G40">
        <f t="shared" si="5"/>
        <v>0</v>
      </c>
      <c r="H40" s="113"/>
      <c r="I40">
        <f>BRPL_EOD!AI40+BRPL_EOD!AJ40</f>
        <v>0</v>
      </c>
      <c r="J40">
        <f>BYPL_EOD!AI40+BYPL_EOD!AJ40</f>
        <v>0</v>
      </c>
      <c r="K40">
        <f>MES_EOD!AI40+MES_EOD!AJ40</f>
        <v>0</v>
      </c>
      <c r="L40">
        <f>NDMC_EOD!AI40+NDMC_EOD!AJ40</f>
        <v>0</v>
      </c>
      <c r="M40">
        <f>TPDDL_EOD!AI40+TPDDL_EOD!AJ40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BAWANA!AW40+BAWANA!AX40</f>
        <v>0</v>
      </c>
      <c r="Z40">
        <f>BAWANA!BD40+BAWANA!BE40</f>
        <v>0</v>
      </c>
      <c r="AA40">
        <f>BAWANA!X40+BAWANA!Y40</f>
        <v>0</v>
      </c>
      <c r="AB40">
        <f>BAWANA!AE40+BAWANA!AF40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0</v>
      </c>
      <c r="E41">
        <f>BAWANA!AM41</f>
        <v>0</v>
      </c>
      <c r="F41">
        <f t="shared" si="4"/>
        <v>256</v>
      </c>
      <c r="G41">
        <f t="shared" si="5"/>
        <v>0</v>
      </c>
      <c r="H41" s="113"/>
      <c r="I41">
        <f>BRPL_EOD!AI41+BRPL_EOD!AJ41</f>
        <v>0</v>
      </c>
      <c r="J41">
        <f>BYPL_EOD!AI41+BYPL_EOD!AJ41</f>
        <v>0</v>
      </c>
      <c r="K41">
        <f>MES_EOD!AI41+MES_EOD!AJ41</f>
        <v>0</v>
      </c>
      <c r="L41">
        <f>NDMC_EOD!AI41+NDMC_EOD!AJ41</f>
        <v>0</v>
      </c>
      <c r="M41">
        <f>TPDDL_EOD!AI41+TPDDL_EOD!AJ41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BAWANA!AW41+BAWANA!AX41</f>
        <v>0</v>
      </c>
      <c r="Z41">
        <f>BAWANA!BD41+BAWANA!BE41</f>
        <v>0</v>
      </c>
      <c r="AA41">
        <f>BAWANA!X41+BAWANA!Y41</f>
        <v>0</v>
      </c>
      <c r="AB41">
        <f>BAWANA!AE41+BAWANA!AF41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0</v>
      </c>
      <c r="E42">
        <f>BAWANA!AM42</f>
        <v>0</v>
      </c>
      <c r="F42">
        <f t="shared" si="4"/>
        <v>256</v>
      </c>
      <c r="G42">
        <f t="shared" si="5"/>
        <v>0</v>
      </c>
      <c r="H42" s="113"/>
      <c r="I42">
        <f>BRPL_EOD!AI42+BRPL_EOD!AJ42</f>
        <v>0</v>
      </c>
      <c r="J42">
        <f>BYPL_EOD!AI42+BYPL_EOD!AJ42</f>
        <v>0</v>
      </c>
      <c r="K42">
        <f>MES_EOD!AI42+MES_EOD!AJ42</f>
        <v>0</v>
      </c>
      <c r="L42">
        <f>NDMC_EOD!AI42+NDMC_EOD!AJ42</f>
        <v>0</v>
      </c>
      <c r="M42">
        <f>TPDDL_EOD!AI42+TPDDL_EOD!AJ42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BAWANA!AW42+BAWANA!AX42</f>
        <v>0</v>
      </c>
      <c r="Z42">
        <f>BAWANA!BD42+BAWANA!BE42</f>
        <v>0</v>
      </c>
      <c r="AA42">
        <f>BAWANA!X42+BAWANA!Y42</f>
        <v>0</v>
      </c>
      <c r="AB42">
        <f>BAWANA!AE42+BAWANA!AF42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0</v>
      </c>
      <c r="E43">
        <f>BAWANA!AM43</f>
        <v>0</v>
      </c>
      <c r="F43">
        <f t="shared" si="4"/>
        <v>256</v>
      </c>
      <c r="G43">
        <f t="shared" si="5"/>
        <v>0</v>
      </c>
      <c r="H43" s="113"/>
      <c r="I43">
        <f>BRPL_EOD!AI43+BRPL_EOD!AJ43</f>
        <v>0</v>
      </c>
      <c r="J43">
        <f>BYPL_EOD!AI43+BYPL_EOD!AJ43</f>
        <v>0</v>
      </c>
      <c r="K43">
        <f>MES_EOD!AI43+MES_EOD!AJ43</f>
        <v>0</v>
      </c>
      <c r="L43">
        <f>NDMC_EOD!AI43+NDMC_EOD!AJ43</f>
        <v>0</v>
      </c>
      <c r="M43">
        <f>TPDDL_EOD!AI43+TPDDL_EOD!AJ43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BAWANA!AW43+BAWANA!AX43</f>
        <v>0</v>
      </c>
      <c r="Z43">
        <f>BAWANA!BD43+BAWANA!BE43</f>
        <v>0</v>
      </c>
      <c r="AA43">
        <f>BAWANA!X43+BAWANA!Y43</f>
        <v>0</v>
      </c>
      <c r="AB43">
        <f>BAWANA!AE43+BAWANA!AF43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0</v>
      </c>
      <c r="E44">
        <f>BAWANA!AM44</f>
        <v>0</v>
      </c>
      <c r="F44">
        <f t="shared" si="4"/>
        <v>256</v>
      </c>
      <c r="G44">
        <f t="shared" si="5"/>
        <v>0</v>
      </c>
      <c r="H44" s="113"/>
      <c r="I44">
        <f>BRPL_EOD!AI44+BRPL_EOD!AJ44</f>
        <v>0</v>
      </c>
      <c r="J44">
        <f>BYPL_EOD!AI44+BYPL_EOD!AJ44</f>
        <v>0</v>
      </c>
      <c r="K44">
        <f>MES_EOD!AI44+MES_EOD!AJ44</f>
        <v>0</v>
      </c>
      <c r="L44">
        <f>NDMC_EOD!AI44+NDMC_EOD!AJ44</f>
        <v>0</v>
      </c>
      <c r="M44">
        <f>TPDDL_EOD!AI44+TPDDL_EOD!AJ44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BAWANA!AW44+BAWANA!AX44</f>
        <v>0</v>
      </c>
      <c r="Z44">
        <f>BAWANA!BD44+BAWANA!BE44</f>
        <v>0</v>
      </c>
      <c r="AA44">
        <f>BAWANA!X44+BAWANA!Y44</f>
        <v>0</v>
      </c>
      <c r="AB44">
        <f>BAWANA!AE44+BAWANA!AF44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0</v>
      </c>
      <c r="E45">
        <f>BAWANA!AM45</f>
        <v>0</v>
      </c>
      <c r="F45">
        <f t="shared" si="4"/>
        <v>256</v>
      </c>
      <c r="G45">
        <f t="shared" si="5"/>
        <v>0</v>
      </c>
      <c r="H45" s="113"/>
      <c r="I45">
        <f>BRPL_EOD!AI45+BRPL_EOD!AJ45</f>
        <v>0</v>
      </c>
      <c r="J45">
        <f>BYPL_EOD!AI45+BYPL_EOD!AJ45</f>
        <v>0</v>
      </c>
      <c r="K45">
        <f>MES_EOD!AI45+MES_EOD!AJ45</f>
        <v>0</v>
      </c>
      <c r="L45">
        <f>NDMC_EOD!AI45+NDMC_EOD!AJ45</f>
        <v>0</v>
      </c>
      <c r="M45">
        <f>TPDDL_EOD!AI45+TPDDL_EOD!AJ45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BAWANA!AW45+BAWANA!AX45</f>
        <v>0</v>
      </c>
      <c r="Z45">
        <f>BAWANA!BD45+BAWANA!BE45</f>
        <v>0</v>
      </c>
      <c r="AA45">
        <f>BAWANA!X45+BAWANA!Y45</f>
        <v>0</v>
      </c>
      <c r="AB45">
        <f>BAWANA!AE45+BAWANA!AF45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0</v>
      </c>
      <c r="E46">
        <f>BAWANA!AM46</f>
        <v>0</v>
      </c>
      <c r="F46">
        <f t="shared" si="4"/>
        <v>256</v>
      </c>
      <c r="G46">
        <f t="shared" si="5"/>
        <v>0</v>
      </c>
      <c r="H46" s="113"/>
      <c r="I46">
        <f>BRPL_EOD!AI46+BRPL_EOD!AJ46</f>
        <v>0</v>
      </c>
      <c r="J46">
        <f>BYPL_EOD!AI46+BYPL_EOD!AJ46</f>
        <v>0</v>
      </c>
      <c r="K46">
        <f>MES_EOD!AI46+MES_EOD!AJ46</f>
        <v>0</v>
      </c>
      <c r="L46">
        <f>NDMC_EOD!AI46+NDMC_EOD!AJ46</f>
        <v>0</v>
      </c>
      <c r="M46">
        <f>TPDDL_EOD!AI46+TPDDL_EOD!AJ46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BAWANA!AW46+BAWANA!AX46</f>
        <v>0</v>
      </c>
      <c r="Z46">
        <f>BAWANA!BD46+BAWANA!BE46</f>
        <v>0</v>
      </c>
      <c r="AA46">
        <f>BAWANA!X46+BAWANA!Y46</f>
        <v>0</v>
      </c>
      <c r="AB46">
        <f>BAWANA!AE46+BAWANA!AF46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0</v>
      </c>
      <c r="E47">
        <f>BAWANA!AM47</f>
        <v>0</v>
      </c>
      <c r="F47">
        <f t="shared" si="4"/>
        <v>256</v>
      </c>
      <c r="G47">
        <f t="shared" si="5"/>
        <v>0</v>
      </c>
      <c r="H47" s="113"/>
      <c r="I47">
        <f>BRPL_EOD!AI47+BRPL_EOD!AJ47</f>
        <v>0</v>
      </c>
      <c r="J47">
        <f>BYPL_EOD!AI47+BYPL_EOD!AJ47</f>
        <v>0</v>
      </c>
      <c r="K47">
        <f>MES_EOD!AI47+MES_EOD!AJ47</f>
        <v>0</v>
      </c>
      <c r="L47">
        <f>NDMC_EOD!AI47+NDMC_EOD!AJ47</f>
        <v>0</v>
      </c>
      <c r="M47">
        <f>TPDDL_EOD!AI47+TPDDL_EOD!AJ47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BAWANA!AW47+BAWANA!AX47</f>
        <v>0</v>
      </c>
      <c r="Z47">
        <f>BAWANA!BD47+BAWANA!BE47</f>
        <v>0</v>
      </c>
      <c r="AA47">
        <f>BAWANA!X47+BAWANA!Y47</f>
        <v>0</v>
      </c>
      <c r="AB47">
        <f>BAWANA!AE47+BAWANA!AF47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0</v>
      </c>
      <c r="E48">
        <f>BAWANA!AM48</f>
        <v>0</v>
      </c>
      <c r="F48">
        <f t="shared" si="4"/>
        <v>256</v>
      </c>
      <c r="G48">
        <f t="shared" si="5"/>
        <v>0</v>
      </c>
      <c r="H48" s="113"/>
      <c r="I48">
        <f>BRPL_EOD!AI48+BRPL_EOD!AJ48</f>
        <v>0</v>
      </c>
      <c r="J48">
        <f>BYPL_EOD!AI48+BYPL_EOD!AJ48</f>
        <v>0</v>
      </c>
      <c r="K48">
        <f>MES_EOD!AI48+MES_EOD!AJ48</f>
        <v>0</v>
      </c>
      <c r="L48">
        <f>NDMC_EOD!AI48+NDMC_EOD!AJ48</f>
        <v>0</v>
      </c>
      <c r="M48">
        <f>TPDDL_EOD!AI48+TPDDL_EOD!AJ48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BAWANA!AW48+BAWANA!AX48</f>
        <v>0</v>
      </c>
      <c r="Z48">
        <f>BAWANA!BD48+BAWANA!BE48</f>
        <v>0</v>
      </c>
      <c r="AA48">
        <f>BAWANA!X48+BAWANA!Y48</f>
        <v>0</v>
      </c>
      <c r="AB48">
        <f>BAWANA!AE48+BAWANA!AF48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0</v>
      </c>
      <c r="E49">
        <f>BAWANA!AM49</f>
        <v>0</v>
      </c>
      <c r="F49">
        <f t="shared" si="4"/>
        <v>256</v>
      </c>
      <c r="G49">
        <f t="shared" si="5"/>
        <v>0</v>
      </c>
      <c r="H49" s="113"/>
      <c r="I49">
        <f>BRPL_EOD!AI49+BRPL_EOD!AJ49</f>
        <v>0</v>
      </c>
      <c r="J49">
        <f>BYPL_EOD!AI49+BYPL_EOD!AJ49</f>
        <v>0</v>
      </c>
      <c r="K49">
        <f>MES_EOD!AI49+MES_EOD!AJ49</f>
        <v>0</v>
      </c>
      <c r="L49">
        <f>NDMC_EOD!AI49+NDMC_EOD!AJ49</f>
        <v>0</v>
      </c>
      <c r="M49">
        <f>TPDDL_EOD!AI49+TPDDL_EOD!AJ49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BAWANA!AW49+BAWANA!AX49</f>
        <v>0</v>
      </c>
      <c r="Z49">
        <f>BAWANA!BD49+BAWANA!BE49</f>
        <v>0</v>
      </c>
      <c r="AA49">
        <f>BAWANA!X49+BAWANA!Y49</f>
        <v>0</v>
      </c>
      <c r="AB49">
        <f>BAWANA!AE49+BAWANA!AF49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0</v>
      </c>
      <c r="E50">
        <f>BAWANA!AM50</f>
        <v>0</v>
      </c>
      <c r="F50">
        <f t="shared" si="4"/>
        <v>256</v>
      </c>
      <c r="G50">
        <f t="shared" si="5"/>
        <v>0</v>
      </c>
      <c r="H50" s="113"/>
      <c r="I50">
        <f>BRPL_EOD!AI50+BRPL_EOD!AJ50</f>
        <v>0</v>
      </c>
      <c r="J50">
        <f>BYPL_EOD!AI50+BYPL_EOD!AJ50</f>
        <v>0</v>
      </c>
      <c r="K50">
        <f>MES_EOD!AI50+MES_EOD!AJ50</f>
        <v>0</v>
      </c>
      <c r="L50">
        <f>NDMC_EOD!AI50+NDMC_EOD!AJ50</f>
        <v>0</v>
      </c>
      <c r="M50">
        <f>TPDDL_EOD!AI50+TPDDL_EOD!AJ50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BAWANA!AW50+BAWANA!AX50</f>
        <v>0</v>
      </c>
      <c r="Z50">
        <f>BAWANA!BD50+BAWANA!BE50</f>
        <v>0</v>
      </c>
      <c r="AA50">
        <f>BAWANA!X50+BAWANA!Y50</f>
        <v>0</v>
      </c>
      <c r="AB50">
        <f>BAWANA!AE50+BAWANA!AF50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0</v>
      </c>
      <c r="E51">
        <f>BAWANA!AM51</f>
        <v>0</v>
      </c>
      <c r="F51">
        <f t="shared" si="4"/>
        <v>256</v>
      </c>
      <c r="G51">
        <f t="shared" si="5"/>
        <v>0</v>
      </c>
      <c r="H51" s="113"/>
      <c r="I51">
        <f>BRPL_EOD!AI51+BRPL_EOD!AJ51</f>
        <v>0</v>
      </c>
      <c r="J51">
        <f>BYPL_EOD!AI51+BYPL_EOD!AJ51</f>
        <v>0</v>
      </c>
      <c r="K51">
        <f>MES_EOD!AI51+MES_EOD!AJ51</f>
        <v>0</v>
      </c>
      <c r="L51">
        <f>NDMC_EOD!AI51+NDMC_EOD!AJ51</f>
        <v>0</v>
      </c>
      <c r="M51">
        <f>TPDDL_EOD!AI51+TPDDL_EOD!AJ51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BAWANA!AW51+BAWANA!AX51</f>
        <v>0</v>
      </c>
      <c r="Z51">
        <f>BAWANA!BD51+BAWANA!BE51</f>
        <v>0</v>
      </c>
      <c r="AA51">
        <f>BAWANA!X51+BAWANA!Y51</f>
        <v>0</v>
      </c>
      <c r="AB51">
        <f>BAWANA!AE51+BAWANA!AF51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0</v>
      </c>
      <c r="E52">
        <f>BAWANA!AM52</f>
        <v>0</v>
      </c>
      <c r="F52">
        <f t="shared" si="4"/>
        <v>256</v>
      </c>
      <c r="G52">
        <f t="shared" si="5"/>
        <v>0</v>
      </c>
      <c r="H52" s="113"/>
      <c r="I52">
        <f>BRPL_EOD!AI52+BRPL_EOD!AJ52</f>
        <v>0</v>
      </c>
      <c r="J52">
        <f>BYPL_EOD!AI52+BYPL_EOD!AJ52</f>
        <v>0</v>
      </c>
      <c r="K52">
        <f>MES_EOD!AI52+MES_EOD!AJ52</f>
        <v>0</v>
      </c>
      <c r="L52">
        <f>NDMC_EOD!AI52+NDMC_EOD!AJ52</f>
        <v>0</v>
      </c>
      <c r="M52">
        <f>TPDDL_EOD!AI52+TPDDL_EOD!AJ52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BAWANA!AW52+BAWANA!AX52</f>
        <v>0</v>
      </c>
      <c r="Z52">
        <f>BAWANA!BD52+BAWANA!BE52</f>
        <v>0</v>
      </c>
      <c r="AA52">
        <f>BAWANA!X52+BAWANA!Y52</f>
        <v>0</v>
      </c>
      <c r="AB52">
        <f>BAWANA!AE52+BAWANA!AF52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0</v>
      </c>
      <c r="E53">
        <f>BAWANA!AM53</f>
        <v>0</v>
      </c>
      <c r="F53">
        <f t="shared" si="4"/>
        <v>256</v>
      </c>
      <c r="G53">
        <f t="shared" si="5"/>
        <v>0</v>
      </c>
      <c r="H53" s="113"/>
      <c r="I53">
        <f>BRPL_EOD!AI53+BRPL_EOD!AJ53</f>
        <v>0</v>
      </c>
      <c r="J53">
        <f>BYPL_EOD!AI53+BYPL_EOD!AJ53</f>
        <v>0</v>
      </c>
      <c r="K53">
        <f>MES_EOD!AI53+MES_EOD!AJ53</f>
        <v>0</v>
      </c>
      <c r="L53">
        <f>NDMC_EOD!AI53+NDMC_EOD!AJ53</f>
        <v>0</v>
      </c>
      <c r="M53">
        <f>TPDDL_EOD!AI53+TPDDL_EOD!AJ53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BAWANA!AW53+BAWANA!AX53</f>
        <v>0</v>
      </c>
      <c r="Z53">
        <f>BAWANA!BD53+BAWANA!BE53</f>
        <v>0</v>
      </c>
      <c r="AA53">
        <f>BAWANA!X53+BAWANA!Y53</f>
        <v>0</v>
      </c>
      <c r="AB53">
        <f>BAWANA!AE53+BAWANA!AF53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0</v>
      </c>
      <c r="E54">
        <f>BAWANA!AM54</f>
        <v>0</v>
      </c>
      <c r="F54">
        <f t="shared" si="4"/>
        <v>256</v>
      </c>
      <c r="G54">
        <f t="shared" si="5"/>
        <v>0</v>
      </c>
      <c r="H54" s="113"/>
      <c r="I54">
        <f>BRPL_EOD!AI54+BRPL_EOD!AJ54</f>
        <v>0</v>
      </c>
      <c r="J54">
        <f>BYPL_EOD!AI54+BYPL_EOD!AJ54</f>
        <v>0</v>
      </c>
      <c r="K54">
        <f>MES_EOD!AI54+MES_EOD!AJ54</f>
        <v>0</v>
      </c>
      <c r="L54">
        <f>NDMC_EOD!AI54+NDMC_EOD!AJ54</f>
        <v>0</v>
      </c>
      <c r="M54">
        <f>TPDDL_EOD!AI54+TPDDL_EOD!AJ54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BAWANA!AW54+BAWANA!AX54</f>
        <v>0</v>
      </c>
      <c r="Z54">
        <f>BAWANA!BD54+BAWANA!BE54</f>
        <v>0</v>
      </c>
      <c r="AA54">
        <f>BAWANA!X54+BAWANA!Y54</f>
        <v>0</v>
      </c>
      <c r="AB54">
        <f>BAWANA!AE54+BAWANA!AF54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0</v>
      </c>
      <c r="E55">
        <f>BAWANA!AM55</f>
        <v>0</v>
      </c>
      <c r="F55">
        <f t="shared" si="4"/>
        <v>256</v>
      </c>
      <c r="G55">
        <f t="shared" si="5"/>
        <v>0</v>
      </c>
      <c r="H55" s="113"/>
      <c r="I55">
        <f>BRPL_EOD!AI55+BRPL_EOD!AJ55</f>
        <v>0</v>
      </c>
      <c r="J55">
        <f>BYPL_EOD!AI55+BYPL_EOD!AJ55</f>
        <v>0</v>
      </c>
      <c r="K55">
        <f>MES_EOD!AI55+MES_EOD!AJ55</f>
        <v>0</v>
      </c>
      <c r="L55">
        <f>NDMC_EOD!AI55+NDMC_EOD!AJ55</f>
        <v>0</v>
      </c>
      <c r="M55">
        <f>TPDDL_EOD!AI55+TPDDL_EOD!AJ55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BAWANA!AW55+BAWANA!AX55</f>
        <v>0</v>
      </c>
      <c r="Z55">
        <f>BAWANA!BD55+BAWANA!BE55</f>
        <v>0</v>
      </c>
      <c r="AA55">
        <f>BAWANA!X55+BAWANA!Y55</f>
        <v>0</v>
      </c>
      <c r="AB55">
        <f>BAWANA!AE55+BAWANA!AF55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0</v>
      </c>
      <c r="E56">
        <f>BAWANA!AM56</f>
        <v>0</v>
      </c>
      <c r="F56">
        <f t="shared" si="4"/>
        <v>256</v>
      </c>
      <c r="G56">
        <f t="shared" si="5"/>
        <v>0</v>
      </c>
      <c r="H56" s="113"/>
      <c r="I56">
        <f>BRPL_EOD!AI56+BRPL_EOD!AJ56</f>
        <v>0</v>
      </c>
      <c r="J56">
        <f>BYPL_EOD!AI56+BYPL_EOD!AJ56</f>
        <v>0</v>
      </c>
      <c r="K56">
        <f>MES_EOD!AI56+MES_EOD!AJ56</f>
        <v>0</v>
      </c>
      <c r="L56">
        <f>NDMC_EOD!AI56+NDMC_EOD!AJ56</f>
        <v>0</v>
      </c>
      <c r="M56">
        <f>TPDDL_EOD!AI56+TPDDL_EOD!AJ56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BAWANA!AW56+BAWANA!AX56</f>
        <v>0</v>
      </c>
      <c r="Z56">
        <f>BAWANA!BD56+BAWANA!BE56</f>
        <v>0</v>
      </c>
      <c r="AA56">
        <f>BAWANA!X56+BAWANA!Y56</f>
        <v>0</v>
      </c>
      <c r="AB56">
        <f>BAWANA!AE56+BAWANA!AF56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0</v>
      </c>
      <c r="E57">
        <f>BAWANA!AM57</f>
        <v>0</v>
      </c>
      <c r="F57">
        <f t="shared" si="4"/>
        <v>256</v>
      </c>
      <c r="G57">
        <f t="shared" si="5"/>
        <v>0</v>
      </c>
      <c r="H57" s="113"/>
      <c r="I57">
        <f>BRPL_EOD!AI57+BRPL_EOD!AJ57</f>
        <v>0</v>
      </c>
      <c r="J57">
        <f>BYPL_EOD!AI57+BYPL_EOD!AJ57</f>
        <v>0</v>
      </c>
      <c r="K57">
        <f>MES_EOD!AI57+MES_EOD!AJ57</f>
        <v>0</v>
      </c>
      <c r="L57">
        <f>NDMC_EOD!AI57+NDMC_EOD!AJ57</f>
        <v>0</v>
      </c>
      <c r="M57">
        <f>TPDDL_EOD!AI57+TPDDL_EOD!AJ57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BAWANA!AW57+BAWANA!AX57</f>
        <v>0</v>
      </c>
      <c r="Z57">
        <f>BAWANA!BD57+BAWANA!BE57</f>
        <v>0</v>
      </c>
      <c r="AA57">
        <f>BAWANA!X57+BAWANA!Y57</f>
        <v>0</v>
      </c>
      <c r="AB57">
        <f>BAWANA!AE57+BAWANA!AF57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0</v>
      </c>
      <c r="E58">
        <f>BAWANA!AM58</f>
        <v>0</v>
      </c>
      <c r="F58">
        <f t="shared" si="4"/>
        <v>256</v>
      </c>
      <c r="G58">
        <f t="shared" si="5"/>
        <v>0</v>
      </c>
      <c r="H58" s="113"/>
      <c r="I58">
        <f>BRPL_EOD!AI58+BRPL_EOD!AJ58</f>
        <v>0</v>
      </c>
      <c r="J58">
        <f>BYPL_EOD!AI58+BYPL_EOD!AJ58</f>
        <v>0</v>
      </c>
      <c r="K58">
        <f>MES_EOD!AI58+MES_EOD!AJ58</f>
        <v>0</v>
      </c>
      <c r="L58">
        <f>NDMC_EOD!AI58+NDMC_EOD!AJ58</f>
        <v>0</v>
      </c>
      <c r="M58">
        <f>TPDDL_EOD!AI58+TPDDL_EOD!AJ58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BAWANA!AW58+BAWANA!AX58</f>
        <v>0</v>
      </c>
      <c r="Z58">
        <f>BAWANA!BD58+BAWANA!BE58</f>
        <v>0</v>
      </c>
      <c r="AA58">
        <f>BAWANA!X58+BAWANA!Y58</f>
        <v>0</v>
      </c>
      <c r="AB58">
        <f>BAWANA!AE58+BAWANA!AF58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0</v>
      </c>
      <c r="E59">
        <f>BAWANA!AM59</f>
        <v>0</v>
      </c>
      <c r="F59">
        <f t="shared" si="4"/>
        <v>256</v>
      </c>
      <c r="G59">
        <f t="shared" si="5"/>
        <v>0</v>
      </c>
      <c r="H59" s="113"/>
      <c r="I59">
        <f>BRPL_EOD!AI59+BRPL_EOD!AJ59</f>
        <v>0</v>
      </c>
      <c r="J59">
        <f>BYPL_EOD!AI59+BYPL_EOD!AJ59</f>
        <v>0</v>
      </c>
      <c r="K59">
        <f>MES_EOD!AI59+MES_EOD!AJ59</f>
        <v>0</v>
      </c>
      <c r="L59">
        <f>NDMC_EOD!AI59+NDMC_EOD!AJ59</f>
        <v>0</v>
      </c>
      <c r="M59">
        <f>TPDDL_EOD!AI59+TPDDL_EOD!AJ59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BAWANA!AW59+BAWANA!AX59</f>
        <v>0</v>
      </c>
      <c r="Z59">
        <f>BAWANA!BD59+BAWANA!BE59</f>
        <v>0</v>
      </c>
      <c r="AA59">
        <f>BAWANA!X59+BAWANA!Y59</f>
        <v>0</v>
      </c>
      <c r="AB59">
        <f>BAWANA!AE59+BAWANA!AF59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0</v>
      </c>
      <c r="E60">
        <f>BAWANA!AM60</f>
        <v>0</v>
      </c>
      <c r="F60">
        <f t="shared" si="4"/>
        <v>256</v>
      </c>
      <c r="G60">
        <f t="shared" si="5"/>
        <v>0</v>
      </c>
      <c r="H60" s="113"/>
      <c r="I60">
        <f>BRPL_EOD!AI60+BRPL_EOD!AJ60</f>
        <v>0</v>
      </c>
      <c r="J60">
        <f>BYPL_EOD!AI60+BYPL_EOD!AJ60</f>
        <v>0</v>
      </c>
      <c r="K60">
        <f>MES_EOD!AI60+MES_EOD!AJ60</f>
        <v>0</v>
      </c>
      <c r="L60">
        <f>NDMC_EOD!AI60+NDMC_EOD!AJ60</f>
        <v>0</v>
      </c>
      <c r="M60">
        <f>TPDDL_EOD!AI60+TPDDL_EOD!AJ60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BAWANA!AW60+BAWANA!AX60</f>
        <v>0</v>
      </c>
      <c r="Z60">
        <f>BAWANA!BD60+BAWANA!BE60</f>
        <v>0</v>
      </c>
      <c r="AA60">
        <f>BAWANA!X60+BAWANA!Y60</f>
        <v>0</v>
      </c>
      <c r="AB60">
        <f>BAWANA!AE60+BAWANA!AF60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0</v>
      </c>
      <c r="E61">
        <f>BAWANA!AM61</f>
        <v>0</v>
      </c>
      <c r="F61">
        <f t="shared" si="4"/>
        <v>256</v>
      </c>
      <c r="G61">
        <f t="shared" si="5"/>
        <v>0</v>
      </c>
      <c r="H61" s="113"/>
      <c r="I61">
        <f>BRPL_EOD!AI61+BRPL_EOD!AJ61</f>
        <v>0</v>
      </c>
      <c r="J61">
        <f>BYPL_EOD!AI61+BYPL_EOD!AJ61</f>
        <v>0</v>
      </c>
      <c r="K61">
        <f>MES_EOD!AI61+MES_EOD!AJ61</f>
        <v>0</v>
      </c>
      <c r="L61">
        <f>NDMC_EOD!AI61+NDMC_EOD!AJ61</f>
        <v>0</v>
      </c>
      <c r="M61">
        <f>TPDDL_EOD!AI61+TPDDL_EOD!AJ61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BAWANA!AW61+BAWANA!AX61</f>
        <v>0</v>
      </c>
      <c r="Z61">
        <f>BAWANA!BD61+BAWANA!BE61</f>
        <v>0</v>
      </c>
      <c r="AA61">
        <f>BAWANA!X61+BAWANA!Y61</f>
        <v>0</v>
      </c>
      <c r="AB61">
        <f>BAWANA!AE61+BAWANA!AF61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0</v>
      </c>
      <c r="E62">
        <f>BAWANA!AM62</f>
        <v>0</v>
      </c>
      <c r="F62">
        <f t="shared" si="4"/>
        <v>256</v>
      </c>
      <c r="G62">
        <f t="shared" si="5"/>
        <v>0</v>
      </c>
      <c r="H62" s="113"/>
      <c r="I62">
        <f>BRPL_EOD!AI62+BRPL_EOD!AJ62</f>
        <v>0</v>
      </c>
      <c r="J62">
        <f>BYPL_EOD!AI62+BYPL_EOD!AJ62</f>
        <v>0</v>
      </c>
      <c r="K62">
        <f>MES_EOD!AI62+MES_EOD!AJ62</f>
        <v>0</v>
      </c>
      <c r="L62">
        <f>NDMC_EOD!AI62+NDMC_EOD!AJ62</f>
        <v>0</v>
      </c>
      <c r="M62">
        <f>TPDDL_EOD!AI62+TPDDL_EOD!AJ62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BAWANA!AW62+BAWANA!AX62</f>
        <v>0</v>
      </c>
      <c r="Z62">
        <f>BAWANA!BD62+BAWANA!BE62</f>
        <v>0</v>
      </c>
      <c r="AA62">
        <f>BAWANA!X62+BAWANA!Y62</f>
        <v>0</v>
      </c>
      <c r="AB62">
        <f>BAWANA!AE62+BAWANA!AF62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0</v>
      </c>
      <c r="E63">
        <f>BAWANA!AM63</f>
        <v>0</v>
      </c>
      <c r="F63">
        <f t="shared" si="4"/>
        <v>256</v>
      </c>
      <c r="G63">
        <f t="shared" si="5"/>
        <v>0</v>
      </c>
      <c r="H63" s="113"/>
      <c r="I63">
        <f>BRPL_EOD!AI63+BRPL_EOD!AJ63</f>
        <v>0</v>
      </c>
      <c r="J63">
        <f>BYPL_EOD!AI63+BYPL_EOD!AJ63</f>
        <v>0</v>
      </c>
      <c r="K63">
        <f>MES_EOD!AI63+MES_EOD!AJ63</f>
        <v>0</v>
      </c>
      <c r="L63">
        <f>NDMC_EOD!AI63+NDMC_EOD!AJ63</f>
        <v>0</v>
      </c>
      <c r="M63">
        <f>TPDDL_EOD!AI63+TPDDL_EOD!AJ63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BAWANA!AW63+BAWANA!AX63</f>
        <v>0</v>
      </c>
      <c r="Z63">
        <f>BAWANA!BD63+BAWANA!BE63</f>
        <v>0</v>
      </c>
      <c r="AA63">
        <f>BAWANA!X63+BAWANA!Y63</f>
        <v>0</v>
      </c>
      <c r="AB63">
        <f>BAWANA!AE63+BAWANA!AF63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0</v>
      </c>
      <c r="E64">
        <f>BAWANA!AM64</f>
        <v>0</v>
      </c>
      <c r="F64">
        <f t="shared" si="4"/>
        <v>256</v>
      </c>
      <c r="G64">
        <f t="shared" si="5"/>
        <v>0</v>
      </c>
      <c r="H64" s="113"/>
      <c r="I64">
        <f>BRPL_EOD!AI64+BRPL_EOD!AJ64</f>
        <v>0</v>
      </c>
      <c r="J64">
        <f>BYPL_EOD!AI64+BYPL_EOD!AJ64</f>
        <v>0</v>
      </c>
      <c r="K64">
        <f>MES_EOD!AI64+MES_EOD!AJ64</f>
        <v>0</v>
      </c>
      <c r="L64">
        <f>NDMC_EOD!AI64+NDMC_EOD!AJ64</f>
        <v>0</v>
      </c>
      <c r="M64">
        <f>TPDDL_EOD!AI64+TPDDL_EOD!AJ64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BAWANA!AW64+BAWANA!AX64</f>
        <v>0</v>
      </c>
      <c r="Z64">
        <f>BAWANA!BD64+BAWANA!BE64</f>
        <v>0</v>
      </c>
      <c r="AA64">
        <f>BAWANA!X64+BAWANA!Y64</f>
        <v>0</v>
      </c>
      <c r="AB64">
        <f>BAWANA!AE64+BAWANA!AF64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0</v>
      </c>
      <c r="E65">
        <f>BAWANA!AM65</f>
        <v>0</v>
      </c>
      <c r="F65">
        <f t="shared" si="4"/>
        <v>256</v>
      </c>
      <c r="G65">
        <f t="shared" si="5"/>
        <v>0</v>
      </c>
      <c r="H65" s="113"/>
      <c r="I65">
        <f>BRPL_EOD!AI65+BRPL_EOD!AJ65</f>
        <v>0</v>
      </c>
      <c r="J65">
        <f>BYPL_EOD!AI65+BYPL_EOD!AJ65</f>
        <v>0</v>
      </c>
      <c r="K65">
        <f>MES_EOD!AI65+MES_EOD!AJ65</f>
        <v>0</v>
      </c>
      <c r="L65">
        <f>NDMC_EOD!AI65+NDMC_EOD!AJ65</f>
        <v>0</v>
      </c>
      <c r="M65">
        <f>TPDDL_EOD!AI65+TPDDL_EOD!AJ65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BAWANA!AW65+BAWANA!AX65</f>
        <v>0</v>
      </c>
      <c r="Z65">
        <f>BAWANA!BD65+BAWANA!BE65</f>
        <v>0</v>
      </c>
      <c r="AA65">
        <f>BAWANA!X65+BAWANA!Y65</f>
        <v>0</v>
      </c>
      <c r="AB65">
        <f>BAWANA!AE65+BAWANA!AF65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0</v>
      </c>
      <c r="E66">
        <f>BAWANA!AM66</f>
        <v>0</v>
      </c>
      <c r="F66">
        <f t="shared" si="4"/>
        <v>256</v>
      </c>
      <c r="G66">
        <f t="shared" si="5"/>
        <v>0</v>
      </c>
      <c r="H66" s="113"/>
      <c r="I66">
        <f>BRPL_EOD!AI66+BRPL_EOD!AJ66</f>
        <v>0</v>
      </c>
      <c r="J66">
        <f>BYPL_EOD!AI66+BYPL_EOD!AJ66</f>
        <v>0</v>
      </c>
      <c r="K66">
        <f>MES_EOD!AI66+MES_EOD!AJ66</f>
        <v>0</v>
      </c>
      <c r="L66">
        <f>NDMC_EOD!AI66+NDMC_EOD!AJ66</f>
        <v>0</v>
      </c>
      <c r="M66">
        <f>TPDDL_EOD!AI66+TPDDL_EOD!AJ66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BAWANA!AW66+BAWANA!AX66</f>
        <v>0</v>
      </c>
      <c r="Z66">
        <f>BAWANA!BD66+BAWANA!BE66</f>
        <v>0</v>
      </c>
      <c r="AA66">
        <f>BAWANA!X66+BAWANA!Y66</f>
        <v>0</v>
      </c>
      <c r="AB66">
        <f>BAWANA!AE66+BAWANA!AF66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0</v>
      </c>
      <c r="E67">
        <f>BAWANA!AM67</f>
        <v>0</v>
      </c>
      <c r="F67">
        <f t="shared" si="4"/>
        <v>256</v>
      </c>
      <c r="G67">
        <f t="shared" si="5"/>
        <v>0</v>
      </c>
      <c r="H67" s="113"/>
      <c r="I67">
        <f>BRPL_EOD!AI67+BRPL_EOD!AJ67</f>
        <v>0</v>
      </c>
      <c r="J67">
        <f>BYPL_EOD!AI67+BYPL_EOD!AJ67</f>
        <v>0</v>
      </c>
      <c r="K67">
        <f>MES_EOD!AI67+MES_EOD!AJ67</f>
        <v>0</v>
      </c>
      <c r="L67">
        <f>NDMC_EOD!AI67+NDMC_EOD!AJ67</f>
        <v>0</v>
      </c>
      <c r="M67">
        <f>TPDDL_EOD!AI67+TPDDL_EOD!AJ67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BAWANA!AW67+BAWANA!AX67</f>
        <v>0</v>
      </c>
      <c r="Z67">
        <f>BAWANA!BD67+BAWANA!BE67</f>
        <v>0</v>
      </c>
      <c r="AA67">
        <f>BAWANA!X67+BAWANA!Y67</f>
        <v>0</v>
      </c>
      <c r="AB67">
        <f>BAWANA!AE67+BAWANA!AF67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0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0</v>
      </c>
      <c r="H68" s="113"/>
      <c r="I68">
        <f>BRPL_EOD!AI68+BRPL_EOD!AJ68</f>
        <v>0</v>
      </c>
      <c r="J68">
        <f>BYPL_EOD!AI68+BYPL_EOD!AJ68</f>
        <v>0</v>
      </c>
      <c r="K68">
        <f>MES_EOD!AI68+MES_EOD!AJ68</f>
        <v>0</v>
      </c>
      <c r="L68">
        <f>NDMC_EOD!AI68+NDMC_EOD!AJ68</f>
        <v>0</v>
      </c>
      <c r="M68">
        <f>TPDDL_EOD!AI68+TPDDL_EOD!AJ68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BAWANA!AW68+BAWANA!AX68</f>
        <v>0</v>
      </c>
      <c r="Z68">
        <f>BAWANA!BD68+BAWANA!BE68</f>
        <v>0</v>
      </c>
      <c r="AA68">
        <f>BAWANA!X68+BAWANA!Y68</f>
        <v>0</v>
      </c>
      <c r="AB68">
        <f>BAWANA!AE68+BAWANA!AF68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0</v>
      </c>
      <c r="E69">
        <f>BAWANA!AM69</f>
        <v>0</v>
      </c>
      <c r="F69">
        <f t="shared" si="11"/>
        <v>256</v>
      </c>
      <c r="G69">
        <f t="shared" si="12"/>
        <v>0</v>
      </c>
      <c r="H69" s="113"/>
      <c r="I69">
        <f>BRPL_EOD!AI69+BRPL_EOD!AJ69</f>
        <v>0</v>
      </c>
      <c r="J69">
        <f>BYPL_EOD!AI69+BYPL_EOD!AJ69</f>
        <v>0</v>
      </c>
      <c r="K69">
        <f>MES_EOD!AI69+MES_EOD!AJ69</f>
        <v>0</v>
      </c>
      <c r="L69">
        <f>NDMC_EOD!AI69+NDMC_EOD!AJ69</f>
        <v>0</v>
      </c>
      <c r="M69">
        <f>TPDDL_EOD!AI69+TPDDL_EOD!AJ69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BAWANA!AW69+BAWANA!AX69</f>
        <v>0</v>
      </c>
      <c r="Z69">
        <f>BAWANA!BD69+BAWANA!BE69</f>
        <v>0</v>
      </c>
      <c r="AA69">
        <f>BAWANA!X69+BAWANA!Y69</f>
        <v>0</v>
      </c>
      <c r="AB69">
        <f>BAWANA!AE69+BAWANA!AF69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0</v>
      </c>
      <c r="E70">
        <f>BAWANA!AM70</f>
        <v>0</v>
      </c>
      <c r="F70">
        <f t="shared" si="11"/>
        <v>256</v>
      </c>
      <c r="G70">
        <f t="shared" si="12"/>
        <v>0</v>
      </c>
      <c r="H70" s="113"/>
      <c r="I70">
        <f>BRPL_EOD!AI70+BRPL_EOD!AJ70</f>
        <v>0</v>
      </c>
      <c r="J70">
        <f>BYPL_EOD!AI70+BYPL_EOD!AJ70</f>
        <v>0</v>
      </c>
      <c r="K70">
        <f>MES_EOD!AI70+MES_EOD!AJ70</f>
        <v>0</v>
      </c>
      <c r="L70">
        <f>NDMC_EOD!AI70+NDMC_EOD!AJ70</f>
        <v>0</v>
      </c>
      <c r="M70">
        <f>TPDDL_EOD!AI70+TPDDL_EOD!AJ70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BAWANA!AW70+BAWANA!AX70</f>
        <v>0</v>
      </c>
      <c r="Z70">
        <f>BAWANA!BD70+BAWANA!BE70</f>
        <v>0</v>
      </c>
      <c r="AA70">
        <f>BAWANA!X70+BAWANA!Y70</f>
        <v>0</v>
      </c>
      <c r="AB70">
        <f>BAWANA!AE70+BAWANA!AF70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0</v>
      </c>
      <c r="E71">
        <f>BAWANA!AM71</f>
        <v>0</v>
      </c>
      <c r="F71">
        <f t="shared" si="11"/>
        <v>256</v>
      </c>
      <c r="G71">
        <f t="shared" si="12"/>
        <v>0</v>
      </c>
      <c r="H71" s="113"/>
      <c r="I71">
        <f>BRPL_EOD!AI71+BRPL_EOD!AJ71</f>
        <v>0</v>
      </c>
      <c r="J71">
        <f>BYPL_EOD!AI71+BYPL_EOD!AJ71</f>
        <v>0</v>
      </c>
      <c r="K71">
        <f>MES_EOD!AI71+MES_EOD!AJ71</f>
        <v>0</v>
      </c>
      <c r="L71">
        <f>NDMC_EOD!AI71+NDMC_EOD!AJ71</f>
        <v>0</v>
      </c>
      <c r="M71">
        <f>TPDDL_EOD!AI71+TPDDL_EOD!AJ71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BAWANA!AW71+BAWANA!AX71</f>
        <v>0</v>
      </c>
      <c r="Z71">
        <f>BAWANA!BD71+BAWANA!BE71</f>
        <v>0</v>
      </c>
      <c r="AA71">
        <f>BAWANA!X71+BAWANA!Y71</f>
        <v>0</v>
      </c>
      <c r="AB71">
        <f>BAWANA!AE71+BAWANA!AF71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0</v>
      </c>
      <c r="E72">
        <f>BAWANA!AM72</f>
        <v>0</v>
      </c>
      <c r="F72">
        <f t="shared" si="11"/>
        <v>256</v>
      </c>
      <c r="G72">
        <f t="shared" si="12"/>
        <v>0</v>
      </c>
      <c r="H72" s="113"/>
      <c r="I72">
        <f>BRPL_EOD!AI72+BRPL_EOD!AJ72</f>
        <v>0</v>
      </c>
      <c r="J72">
        <f>BYPL_EOD!AI72+BYPL_EOD!AJ72</f>
        <v>0</v>
      </c>
      <c r="K72">
        <f>MES_EOD!AI72+MES_EOD!AJ72</f>
        <v>0</v>
      </c>
      <c r="L72">
        <f>NDMC_EOD!AI72+NDMC_EOD!AJ72</f>
        <v>0</v>
      </c>
      <c r="M72">
        <f>TPDDL_EOD!AI72+TPDDL_EOD!AJ72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BAWANA!AW72+BAWANA!AX72</f>
        <v>0</v>
      </c>
      <c r="Z72">
        <f>BAWANA!BD72+BAWANA!BE72</f>
        <v>0</v>
      </c>
      <c r="AA72">
        <f>BAWANA!X72+BAWANA!Y72</f>
        <v>0</v>
      </c>
      <c r="AB72">
        <f>BAWANA!AE72+BAWANA!AF72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0</v>
      </c>
      <c r="E73">
        <f>BAWANA!AM73</f>
        <v>0</v>
      </c>
      <c r="F73">
        <f t="shared" si="11"/>
        <v>256</v>
      </c>
      <c r="G73">
        <f t="shared" si="12"/>
        <v>0</v>
      </c>
      <c r="H73" s="113"/>
      <c r="I73">
        <f>BRPL_EOD!AI73+BRPL_EOD!AJ73</f>
        <v>0</v>
      </c>
      <c r="J73">
        <f>BYPL_EOD!AI73+BYPL_EOD!AJ73</f>
        <v>0</v>
      </c>
      <c r="K73">
        <f>MES_EOD!AI73+MES_EOD!AJ73</f>
        <v>0</v>
      </c>
      <c r="L73">
        <f>NDMC_EOD!AI73+NDMC_EOD!AJ73</f>
        <v>0</v>
      </c>
      <c r="M73">
        <f>TPDDL_EOD!AI73+TPDDL_EOD!AJ73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BAWANA!AW73+BAWANA!AX73</f>
        <v>0</v>
      </c>
      <c r="Z73">
        <f>BAWANA!BD73+BAWANA!BE73</f>
        <v>0</v>
      </c>
      <c r="AA73">
        <f>BAWANA!X73+BAWANA!Y73</f>
        <v>0</v>
      </c>
      <c r="AB73">
        <f>BAWANA!AE73+BAWANA!AF73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0</v>
      </c>
      <c r="E74">
        <f>BAWANA!AM74</f>
        <v>0</v>
      </c>
      <c r="F74">
        <f t="shared" si="11"/>
        <v>256</v>
      </c>
      <c r="G74">
        <f t="shared" si="12"/>
        <v>0</v>
      </c>
      <c r="H74" s="113"/>
      <c r="I74">
        <f>BRPL_EOD!AI74+BRPL_EOD!AJ74</f>
        <v>0</v>
      </c>
      <c r="J74">
        <f>BYPL_EOD!AI74+BYPL_EOD!AJ74</f>
        <v>0</v>
      </c>
      <c r="K74">
        <f>MES_EOD!AI74+MES_EOD!AJ74</f>
        <v>0</v>
      </c>
      <c r="L74">
        <f>NDMC_EOD!AI74+NDMC_EOD!AJ74</f>
        <v>0</v>
      </c>
      <c r="M74">
        <f>TPDDL_EOD!AI74+TPDDL_EOD!AJ74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BAWANA!AW74+BAWANA!AX74</f>
        <v>0</v>
      </c>
      <c r="Z74">
        <f>BAWANA!BD74+BAWANA!BE74</f>
        <v>0</v>
      </c>
      <c r="AA74">
        <f>BAWANA!X74+BAWANA!Y74</f>
        <v>0</v>
      </c>
      <c r="AB74">
        <f>BAWANA!AE74+BAWANA!AF74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0</v>
      </c>
      <c r="E75">
        <f>BAWANA!AM75</f>
        <v>0</v>
      </c>
      <c r="F75">
        <f t="shared" si="11"/>
        <v>256</v>
      </c>
      <c r="G75">
        <f t="shared" si="12"/>
        <v>0</v>
      </c>
      <c r="H75" s="113"/>
      <c r="I75">
        <f>BRPL_EOD!AI75+BRPL_EOD!AJ75</f>
        <v>0</v>
      </c>
      <c r="J75">
        <f>BYPL_EOD!AI75+BYPL_EOD!AJ75</f>
        <v>0</v>
      </c>
      <c r="K75">
        <f>MES_EOD!AI75+MES_EOD!AJ75</f>
        <v>0</v>
      </c>
      <c r="L75">
        <f>NDMC_EOD!AI75+NDMC_EOD!AJ75</f>
        <v>0</v>
      </c>
      <c r="M75">
        <f>TPDDL_EOD!AI75+TPDDL_EOD!AJ75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BAWANA!AW75+BAWANA!AX75</f>
        <v>0</v>
      </c>
      <c r="Z75">
        <f>BAWANA!BD75+BAWANA!BE75</f>
        <v>0</v>
      </c>
      <c r="AA75">
        <f>BAWANA!X75+BAWANA!Y75</f>
        <v>0</v>
      </c>
      <c r="AB75">
        <f>BAWANA!AE75+BAWANA!AF75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0</v>
      </c>
      <c r="E76">
        <f>BAWANA!AM76</f>
        <v>0</v>
      </c>
      <c r="F76">
        <f t="shared" si="11"/>
        <v>256</v>
      </c>
      <c r="G76">
        <f t="shared" si="12"/>
        <v>0</v>
      </c>
      <c r="H76" s="113"/>
      <c r="I76">
        <f>BRPL_EOD!AI76+BRPL_EOD!AJ76</f>
        <v>0</v>
      </c>
      <c r="J76">
        <f>BYPL_EOD!AI76+BYPL_EOD!AJ76</f>
        <v>0</v>
      </c>
      <c r="K76">
        <f>MES_EOD!AI76+MES_EOD!AJ76</f>
        <v>0</v>
      </c>
      <c r="L76">
        <f>NDMC_EOD!AI76+NDMC_EOD!AJ76</f>
        <v>0</v>
      </c>
      <c r="M76">
        <f>TPDDL_EOD!AI76+TPDDL_EOD!AJ76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BAWANA!AW76+BAWANA!AX76</f>
        <v>0</v>
      </c>
      <c r="Z76">
        <f>BAWANA!BD76+BAWANA!BE76</f>
        <v>0</v>
      </c>
      <c r="AA76">
        <f>BAWANA!X76+BAWANA!Y76</f>
        <v>0</v>
      </c>
      <c r="AB76">
        <f>BAWANA!AE76+BAWANA!AF76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0</v>
      </c>
      <c r="E77">
        <f>BAWANA!AM77</f>
        <v>0</v>
      </c>
      <c r="F77">
        <f t="shared" si="11"/>
        <v>256</v>
      </c>
      <c r="G77">
        <f t="shared" si="12"/>
        <v>0</v>
      </c>
      <c r="H77" s="113"/>
      <c r="I77">
        <f>BRPL_EOD!AI77+BRPL_EOD!AJ77</f>
        <v>0</v>
      </c>
      <c r="J77">
        <f>BYPL_EOD!AI77+BYPL_EOD!AJ77</f>
        <v>0</v>
      </c>
      <c r="K77">
        <f>MES_EOD!AI77+MES_EOD!AJ77</f>
        <v>0</v>
      </c>
      <c r="L77">
        <f>NDMC_EOD!AI77+NDMC_EOD!AJ77</f>
        <v>0</v>
      </c>
      <c r="M77">
        <f>TPDDL_EOD!AI77+TPDDL_EOD!AJ77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BAWANA!AW77+BAWANA!AX77</f>
        <v>0</v>
      </c>
      <c r="Z77">
        <f>BAWANA!BD77+BAWANA!BE77</f>
        <v>0</v>
      </c>
      <c r="AA77">
        <f>BAWANA!X77+BAWANA!Y77</f>
        <v>0</v>
      </c>
      <c r="AB77">
        <f>BAWANA!AE77+BAWANA!AF77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0</v>
      </c>
      <c r="E78">
        <f>BAWANA!AM78</f>
        <v>0</v>
      </c>
      <c r="F78">
        <f t="shared" si="11"/>
        <v>256</v>
      </c>
      <c r="G78">
        <f t="shared" si="12"/>
        <v>0</v>
      </c>
      <c r="H78" s="113"/>
      <c r="I78">
        <f>BRPL_EOD!AI78+BRPL_EOD!AJ78</f>
        <v>0</v>
      </c>
      <c r="J78">
        <f>BYPL_EOD!AI78+BYPL_EOD!AJ78</f>
        <v>0</v>
      </c>
      <c r="K78">
        <f>MES_EOD!AI78+MES_EOD!AJ78</f>
        <v>0</v>
      </c>
      <c r="L78">
        <f>NDMC_EOD!AI78+NDMC_EOD!AJ78</f>
        <v>0</v>
      </c>
      <c r="M78">
        <f>TPDDL_EOD!AI78+TPDDL_EOD!AJ78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BAWANA!AW78+BAWANA!AX78</f>
        <v>0</v>
      </c>
      <c r="Z78">
        <f>BAWANA!BD78+BAWANA!BE78</f>
        <v>0</v>
      </c>
      <c r="AA78">
        <f>BAWANA!X78+BAWANA!Y78</f>
        <v>0</v>
      </c>
      <c r="AB78">
        <f>BAWANA!AE78+BAWANA!AF78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0</v>
      </c>
      <c r="E79">
        <f>BAWANA!AM79</f>
        <v>0</v>
      </c>
      <c r="F79">
        <f t="shared" si="11"/>
        <v>256</v>
      </c>
      <c r="G79">
        <f t="shared" si="12"/>
        <v>0</v>
      </c>
      <c r="H79" s="113"/>
      <c r="I79">
        <f>BRPL_EOD!AI79+BRPL_EOD!AJ79</f>
        <v>0</v>
      </c>
      <c r="J79">
        <f>BYPL_EOD!AI79+BYPL_EOD!AJ79</f>
        <v>0</v>
      </c>
      <c r="K79">
        <f>MES_EOD!AI79+MES_EOD!AJ79</f>
        <v>0</v>
      </c>
      <c r="L79">
        <f>NDMC_EOD!AI79+NDMC_EOD!AJ79</f>
        <v>0</v>
      </c>
      <c r="M79">
        <f>TPDDL_EOD!AI79+TPDDL_EOD!AJ79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BAWANA!AW79+BAWANA!AX79</f>
        <v>0</v>
      </c>
      <c r="Z79">
        <f>BAWANA!BD79+BAWANA!BE79</f>
        <v>0</v>
      </c>
      <c r="AA79">
        <f>BAWANA!X79+BAWANA!Y79</f>
        <v>0</v>
      </c>
      <c r="AB79">
        <f>BAWANA!AE79+BAWANA!AF79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0</v>
      </c>
      <c r="E80">
        <f>BAWANA!AM80</f>
        <v>0</v>
      </c>
      <c r="F80">
        <f t="shared" si="11"/>
        <v>256</v>
      </c>
      <c r="G80">
        <f t="shared" si="12"/>
        <v>0</v>
      </c>
      <c r="H80" s="113"/>
      <c r="I80">
        <f>BRPL_EOD!AI80+BRPL_EOD!AJ80</f>
        <v>0</v>
      </c>
      <c r="J80">
        <f>BYPL_EOD!AI80+BYPL_EOD!AJ80</f>
        <v>0</v>
      </c>
      <c r="K80">
        <f>MES_EOD!AI80+MES_EOD!AJ80</f>
        <v>0</v>
      </c>
      <c r="L80">
        <f>NDMC_EOD!AI80+NDMC_EOD!AJ80</f>
        <v>0</v>
      </c>
      <c r="M80">
        <f>TPDDL_EOD!AI80+TPDDL_EOD!AJ80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BAWANA!AW80+BAWANA!AX80</f>
        <v>0</v>
      </c>
      <c r="Z80">
        <f>BAWANA!BD80+BAWANA!BE80</f>
        <v>0</v>
      </c>
      <c r="AA80">
        <f>BAWANA!X80+BAWANA!Y80</f>
        <v>0</v>
      </c>
      <c r="AB80">
        <f>BAWANA!AE80+BAWANA!AF80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0</v>
      </c>
      <c r="E81">
        <f>BAWANA!AM81</f>
        <v>0</v>
      </c>
      <c r="F81">
        <f t="shared" si="11"/>
        <v>256</v>
      </c>
      <c r="G81">
        <f t="shared" si="12"/>
        <v>0</v>
      </c>
      <c r="H81" s="113"/>
      <c r="I81">
        <f>BRPL_EOD!AI81+BRPL_EOD!AJ81</f>
        <v>0</v>
      </c>
      <c r="J81">
        <f>BYPL_EOD!AI81+BYPL_EOD!AJ81</f>
        <v>0</v>
      </c>
      <c r="K81">
        <f>MES_EOD!AI81+MES_EOD!AJ81</f>
        <v>0</v>
      </c>
      <c r="L81">
        <f>NDMC_EOD!AI81+NDMC_EOD!AJ81</f>
        <v>0</v>
      </c>
      <c r="M81">
        <f>TPDDL_EOD!AI81+TPDDL_EOD!AJ81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BAWANA!AW81+BAWANA!AX81</f>
        <v>0</v>
      </c>
      <c r="Z81">
        <f>BAWANA!BD81+BAWANA!BE81</f>
        <v>0</v>
      </c>
      <c r="AA81">
        <f>BAWANA!X81+BAWANA!Y81</f>
        <v>0</v>
      </c>
      <c r="AB81">
        <f>BAWANA!AE81+BAWANA!AF81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0</v>
      </c>
      <c r="E82">
        <f>BAWANA!AM82</f>
        <v>0</v>
      </c>
      <c r="F82">
        <f t="shared" si="11"/>
        <v>256</v>
      </c>
      <c r="G82">
        <f t="shared" si="12"/>
        <v>0</v>
      </c>
      <c r="H82" s="113"/>
      <c r="I82">
        <f>BRPL_EOD!AI82+BRPL_EOD!AJ82</f>
        <v>0</v>
      </c>
      <c r="J82">
        <f>BYPL_EOD!AI82+BYPL_EOD!AJ82</f>
        <v>0</v>
      </c>
      <c r="K82">
        <f>MES_EOD!AI82+MES_EOD!AJ82</f>
        <v>0</v>
      </c>
      <c r="L82">
        <f>NDMC_EOD!AI82+NDMC_EOD!AJ82</f>
        <v>0</v>
      </c>
      <c r="M82">
        <f>TPDDL_EOD!AI82+TPDDL_EOD!AJ82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BAWANA!AW82+BAWANA!AX82</f>
        <v>0</v>
      </c>
      <c r="Z82">
        <f>BAWANA!BD82+BAWANA!BE82</f>
        <v>0</v>
      </c>
      <c r="AA82">
        <f>BAWANA!X82+BAWANA!Y82</f>
        <v>0</v>
      </c>
      <c r="AB82">
        <f>BAWANA!AE82+BAWANA!AF82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0</v>
      </c>
      <c r="E83">
        <f>BAWANA!AM83</f>
        <v>0</v>
      </c>
      <c r="F83">
        <f t="shared" si="11"/>
        <v>256</v>
      </c>
      <c r="G83">
        <f t="shared" si="12"/>
        <v>0</v>
      </c>
      <c r="H83" s="113"/>
      <c r="I83">
        <f>BRPL_EOD!AI83+BRPL_EOD!AJ83</f>
        <v>0</v>
      </c>
      <c r="J83">
        <f>BYPL_EOD!AI83+BYPL_EOD!AJ83</f>
        <v>0</v>
      </c>
      <c r="K83">
        <f>MES_EOD!AI83+MES_EOD!AJ83</f>
        <v>0</v>
      </c>
      <c r="L83">
        <f>NDMC_EOD!AI83+NDMC_EOD!AJ83</f>
        <v>0</v>
      </c>
      <c r="M83">
        <f>TPDDL_EOD!AI83+TPDDL_EOD!AJ83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BAWANA!AW83+BAWANA!AX83</f>
        <v>0</v>
      </c>
      <c r="Z83">
        <f>BAWANA!BD83+BAWANA!BE83</f>
        <v>0</v>
      </c>
      <c r="AA83">
        <f>BAWANA!X83+BAWANA!Y83</f>
        <v>0</v>
      </c>
      <c r="AB83">
        <f>BAWANA!AE83+BAWANA!AF83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0</v>
      </c>
      <c r="E84">
        <f>BAWANA!AM84</f>
        <v>0</v>
      </c>
      <c r="F84">
        <f t="shared" si="11"/>
        <v>256</v>
      </c>
      <c r="G84">
        <f t="shared" si="12"/>
        <v>0</v>
      </c>
      <c r="H84" s="113"/>
      <c r="I84">
        <f>BRPL_EOD!AI84+BRPL_EOD!AJ84</f>
        <v>0</v>
      </c>
      <c r="J84">
        <f>BYPL_EOD!AI84+BYPL_EOD!AJ84</f>
        <v>0</v>
      </c>
      <c r="K84">
        <f>MES_EOD!AI84+MES_EOD!AJ84</f>
        <v>0</v>
      </c>
      <c r="L84">
        <f>NDMC_EOD!AI84+NDMC_EOD!AJ84</f>
        <v>0</v>
      </c>
      <c r="M84">
        <f>TPDDL_EOD!AI84+TPDDL_EOD!AJ84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BAWANA!AW84+BAWANA!AX84</f>
        <v>0</v>
      </c>
      <c r="Z84">
        <f>BAWANA!BD84+BAWANA!BE84</f>
        <v>0</v>
      </c>
      <c r="AA84">
        <f>BAWANA!X84+BAWANA!Y84</f>
        <v>0</v>
      </c>
      <c r="AB84">
        <f>BAWANA!AE84+BAWANA!AF84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0</v>
      </c>
      <c r="E85">
        <f>BAWANA!AM85</f>
        <v>0</v>
      </c>
      <c r="F85">
        <f t="shared" si="11"/>
        <v>256</v>
      </c>
      <c r="G85">
        <f t="shared" si="12"/>
        <v>0</v>
      </c>
      <c r="H85" s="113"/>
      <c r="I85">
        <f>BRPL_EOD!AI85+BRPL_EOD!AJ85</f>
        <v>0</v>
      </c>
      <c r="J85">
        <f>BYPL_EOD!AI85+BYPL_EOD!AJ85</f>
        <v>0</v>
      </c>
      <c r="K85">
        <f>MES_EOD!AI85+MES_EOD!AJ85</f>
        <v>0</v>
      </c>
      <c r="L85">
        <f>NDMC_EOD!AI85+NDMC_EOD!AJ85</f>
        <v>0</v>
      </c>
      <c r="M85">
        <f>TPDDL_EOD!AI85+TPDDL_EOD!AJ85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BAWANA!AW85+BAWANA!AX85</f>
        <v>0</v>
      </c>
      <c r="Z85">
        <f>BAWANA!BD85+BAWANA!BE85</f>
        <v>0</v>
      </c>
      <c r="AA85">
        <f>BAWANA!X85+BAWANA!Y85</f>
        <v>0</v>
      </c>
      <c r="AB85">
        <f>BAWANA!AE85+BAWANA!AF85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0</v>
      </c>
      <c r="E86">
        <f>BAWANA!AM86</f>
        <v>0</v>
      </c>
      <c r="F86">
        <f t="shared" si="11"/>
        <v>256</v>
      </c>
      <c r="G86">
        <f t="shared" si="12"/>
        <v>0</v>
      </c>
      <c r="H86" s="113"/>
      <c r="I86">
        <f>BRPL_EOD!AI86+BRPL_EOD!AJ86</f>
        <v>0</v>
      </c>
      <c r="J86">
        <f>BYPL_EOD!AI86+BYPL_EOD!AJ86</f>
        <v>0</v>
      </c>
      <c r="K86">
        <f>MES_EOD!AI86+MES_EOD!AJ86</f>
        <v>0</v>
      </c>
      <c r="L86">
        <f>NDMC_EOD!AI86+NDMC_EOD!AJ86</f>
        <v>0</v>
      </c>
      <c r="M86">
        <f>TPDDL_EOD!AI86+TPDDL_EOD!AJ86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BAWANA!AW86+BAWANA!AX86</f>
        <v>0</v>
      </c>
      <c r="Z86">
        <f>BAWANA!BD86+BAWANA!BE86</f>
        <v>0</v>
      </c>
      <c r="AA86">
        <f>BAWANA!X86+BAWANA!Y86</f>
        <v>0</v>
      </c>
      <c r="AB86">
        <f>BAWANA!AE86+BAWANA!AF86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0</v>
      </c>
      <c r="E87">
        <f>BAWANA!AM87</f>
        <v>0</v>
      </c>
      <c r="F87">
        <f t="shared" si="11"/>
        <v>256</v>
      </c>
      <c r="G87">
        <f t="shared" si="12"/>
        <v>0</v>
      </c>
      <c r="H87" s="113"/>
      <c r="I87">
        <f>BRPL_EOD!AI87+BRPL_EOD!AJ87</f>
        <v>0</v>
      </c>
      <c r="J87">
        <f>BYPL_EOD!AI87+BYPL_EOD!AJ87</f>
        <v>0</v>
      </c>
      <c r="K87">
        <f>MES_EOD!AI87+MES_EOD!AJ87</f>
        <v>0</v>
      </c>
      <c r="L87">
        <f>NDMC_EOD!AI87+NDMC_EOD!AJ87</f>
        <v>0</v>
      </c>
      <c r="M87">
        <f>TPDDL_EOD!AI87+TPDDL_EOD!AJ87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BAWANA!AW87+BAWANA!AX87</f>
        <v>0</v>
      </c>
      <c r="Z87">
        <f>BAWANA!BD87+BAWANA!BE87</f>
        <v>0</v>
      </c>
      <c r="AA87">
        <f>BAWANA!X87+BAWANA!Y87</f>
        <v>0</v>
      </c>
      <c r="AB87">
        <f>BAWANA!AE87+BAWANA!AF87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0</v>
      </c>
      <c r="E88">
        <f>BAWANA!AM88</f>
        <v>0</v>
      </c>
      <c r="F88">
        <f t="shared" si="11"/>
        <v>256</v>
      </c>
      <c r="G88">
        <f t="shared" si="12"/>
        <v>0</v>
      </c>
      <c r="H88" s="113"/>
      <c r="I88">
        <f>BRPL_EOD!AI88+BRPL_EOD!AJ88</f>
        <v>0</v>
      </c>
      <c r="J88">
        <f>BYPL_EOD!AI88+BYPL_EOD!AJ88</f>
        <v>0</v>
      </c>
      <c r="K88">
        <f>MES_EOD!AI88+MES_EOD!AJ88</f>
        <v>0</v>
      </c>
      <c r="L88">
        <f>NDMC_EOD!AI88+NDMC_EOD!AJ88</f>
        <v>0</v>
      </c>
      <c r="M88">
        <f>TPDDL_EOD!AI88+TPDDL_EOD!AJ88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BAWANA!AW88+BAWANA!AX88</f>
        <v>0</v>
      </c>
      <c r="Z88">
        <f>BAWANA!BD88+BAWANA!BE88</f>
        <v>0</v>
      </c>
      <c r="AA88">
        <f>BAWANA!X88+BAWANA!Y88</f>
        <v>0</v>
      </c>
      <c r="AB88">
        <f>BAWANA!AE88+BAWANA!AF88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0</v>
      </c>
      <c r="E89">
        <f>BAWANA!AM89</f>
        <v>0</v>
      </c>
      <c r="F89">
        <f t="shared" si="11"/>
        <v>256</v>
      </c>
      <c r="G89">
        <f t="shared" si="12"/>
        <v>0</v>
      </c>
      <c r="H89" s="113"/>
      <c r="I89">
        <f>BRPL_EOD!AI89+BRPL_EOD!AJ89</f>
        <v>0</v>
      </c>
      <c r="J89">
        <f>BYPL_EOD!AI89+BYPL_EOD!AJ89</f>
        <v>0</v>
      </c>
      <c r="K89">
        <f>MES_EOD!AI89+MES_EOD!AJ89</f>
        <v>0</v>
      </c>
      <c r="L89">
        <f>NDMC_EOD!AI89+NDMC_EOD!AJ89</f>
        <v>0</v>
      </c>
      <c r="M89">
        <f>TPDDL_EOD!AI89+TPDDL_EOD!AJ89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BAWANA!AW89+BAWANA!AX89</f>
        <v>0</v>
      </c>
      <c r="Z89">
        <f>BAWANA!BD89+BAWANA!BE89</f>
        <v>0</v>
      </c>
      <c r="AA89">
        <f>BAWANA!X89+BAWANA!Y89</f>
        <v>0</v>
      </c>
      <c r="AB89">
        <f>BAWANA!AE89+BAWANA!AF89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0</v>
      </c>
      <c r="E90">
        <f>BAWANA!AM90</f>
        <v>0</v>
      </c>
      <c r="F90">
        <f t="shared" si="11"/>
        <v>256</v>
      </c>
      <c r="G90">
        <f t="shared" si="12"/>
        <v>0</v>
      </c>
      <c r="H90" s="113"/>
      <c r="I90">
        <f>BRPL_EOD!AI90+BRPL_EOD!AJ90</f>
        <v>0</v>
      </c>
      <c r="J90">
        <f>BYPL_EOD!AI90+BYPL_EOD!AJ90</f>
        <v>0</v>
      </c>
      <c r="K90">
        <f>MES_EOD!AI90+MES_EOD!AJ90</f>
        <v>0</v>
      </c>
      <c r="L90">
        <f>NDMC_EOD!AI90+NDMC_EOD!AJ90</f>
        <v>0</v>
      </c>
      <c r="M90">
        <f>TPDDL_EOD!AI90+TPDDL_EOD!AJ90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BAWANA!AW90+BAWANA!AX90</f>
        <v>0</v>
      </c>
      <c r="Z90">
        <f>BAWANA!BD90+BAWANA!BE90</f>
        <v>0</v>
      </c>
      <c r="AA90">
        <f>BAWANA!X90+BAWANA!Y90</f>
        <v>0</v>
      </c>
      <c r="AB90">
        <f>BAWANA!AE90+BAWANA!AF90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0</v>
      </c>
      <c r="E91">
        <f>BAWANA!AM91</f>
        <v>0</v>
      </c>
      <c r="F91">
        <f t="shared" si="11"/>
        <v>256</v>
      </c>
      <c r="G91">
        <f t="shared" si="12"/>
        <v>0</v>
      </c>
      <c r="H91" s="113"/>
      <c r="I91">
        <f>BRPL_EOD!AI91+BRPL_EOD!AJ91</f>
        <v>0</v>
      </c>
      <c r="J91">
        <f>BYPL_EOD!AI91+BYPL_EOD!AJ91</f>
        <v>0</v>
      </c>
      <c r="K91">
        <f>MES_EOD!AI91+MES_EOD!AJ91</f>
        <v>0</v>
      </c>
      <c r="L91">
        <f>NDMC_EOD!AI91+NDMC_EOD!AJ91</f>
        <v>0</v>
      </c>
      <c r="M91">
        <f>TPDDL_EOD!AI91+TPDDL_EOD!AJ91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BAWANA!AW91+BAWANA!AX91</f>
        <v>0</v>
      </c>
      <c r="Z91">
        <f>BAWANA!BD91+BAWANA!BE91</f>
        <v>0</v>
      </c>
      <c r="AA91">
        <f>BAWANA!X91+BAWANA!Y91</f>
        <v>0</v>
      </c>
      <c r="AB91">
        <f>BAWANA!AE91+BAWANA!AF91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0</v>
      </c>
      <c r="E92">
        <f>BAWANA!AM92</f>
        <v>0</v>
      </c>
      <c r="F92">
        <f t="shared" si="11"/>
        <v>256</v>
      </c>
      <c r="G92">
        <f t="shared" si="12"/>
        <v>0</v>
      </c>
      <c r="H92" s="113"/>
      <c r="I92">
        <f>BRPL_EOD!AI92+BRPL_EOD!AJ92</f>
        <v>0</v>
      </c>
      <c r="J92">
        <f>BYPL_EOD!AI92+BYPL_EOD!AJ92</f>
        <v>0</v>
      </c>
      <c r="K92">
        <f>MES_EOD!AI92+MES_EOD!AJ92</f>
        <v>0</v>
      </c>
      <c r="L92">
        <f>NDMC_EOD!AI92+NDMC_EOD!AJ92</f>
        <v>0</v>
      </c>
      <c r="M92">
        <f>TPDDL_EOD!AI92+TPDDL_EOD!AJ92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BAWANA!AW92+BAWANA!AX92</f>
        <v>0</v>
      </c>
      <c r="Z92">
        <f>BAWANA!BD92+BAWANA!BE92</f>
        <v>0</v>
      </c>
      <c r="AA92">
        <f>BAWANA!X92+BAWANA!Y92</f>
        <v>0</v>
      </c>
      <c r="AB92">
        <f>BAWANA!AE92+BAWANA!AF92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0</v>
      </c>
      <c r="E93">
        <f>BAWANA!AM93</f>
        <v>0</v>
      </c>
      <c r="F93">
        <f t="shared" si="11"/>
        <v>256</v>
      </c>
      <c r="G93">
        <f t="shared" si="12"/>
        <v>0</v>
      </c>
      <c r="H93" s="113"/>
      <c r="I93">
        <f>BRPL_EOD!AI93+BRPL_EOD!AJ93</f>
        <v>0</v>
      </c>
      <c r="J93">
        <f>BYPL_EOD!AI93+BYPL_EOD!AJ93</f>
        <v>0</v>
      </c>
      <c r="K93">
        <f>MES_EOD!AI93+MES_EOD!AJ93</f>
        <v>0</v>
      </c>
      <c r="L93">
        <f>NDMC_EOD!AI93+NDMC_EOD!AJ93</f>
        <v>0</v>
      </c>
      <c r="M93">
        <f>TPDDL_EOD!AI93+TPDDL_EOD!AJ93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BAWANA!AW93+BAWANA!AX93</f>
        <v>0</v>
      </c>
      <c r="Z93">
        <f>BAWANA!BD93+BAWANA!BE93</f>
        <v>0</v>
      </c>
      <c r="AA93">
        <f>BAWANA!X93+BAWANA!Y93</f>
        <v>0</v>
      </c>
      <c r="AB93">
        <f>BAWANA!AE93+BAWANA!AF93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0</v>
      </c>
      <c r="E94">
        <f>BAWANA!AM94</f>
        <v>0</v>
      </c>
      <c r="F94">
        <f t="shared" si="11"/>
        <v>256</v>
      </c>
      <c r="G94">
        <f t="shared" si="12"/>
        <v>0</v>
      </c>
      <c r="H94" s="113"/>
      <c r="I94">
        <f>BRPL_EOD!AI94+BRPL_EOD!AJ94</f>
        <v>0</v>
      </c>
      <c r="J94">
        <f>BYPL_EOD!AI94+BYPL_EOD!AJ94</f>
        <v>0</v>
      </c>
      <c r="K94">
        <f>MES_EOD!AI94+MES_EOD!AJ94</f>
        <v>0</v>
      </c>
      <c r="L94">
        <f>NDMC_EOD!AI94+NDMC_EOD!AJ94</f>
        <v>0</v>
      </c>
      <c r="M94">
        <f>TPDDL_EOD!AI94+TPDDL_EOD!AJ94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BAWANA!AW94+BAWANA!AX94</f>
        <v>0</v>
      </c>
      <c r="Z94">
        <f>BAWANA!BD94+BAWANA!BE94</f>
        <v>0</v>
      </c>
      <c r="AA94">
        <f>BAWANA!X94+BAWANA!Y94</f>
        <v>0</v>
      </c>
      <c r="AB94">
        <f>BAWANA!AE94+BAWANA!AF94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0</v>
      </c>
      <c r="E95">
        <f>BAWANA!AM95</f>
        <v>0</v>
      </c>
      <c r="F95">
        <f t="shared" si="11"/>
        <v>256</v>
      </c>
      <c r="G95">
        <f t="shared" si="12"/>
        <v>0</v>
      </c>
      <c r="H95" s="113"/>
      <c r="I95">
        <f>BRPL_EOD!AI95+BRPL_EOD!AJ95</f>
        <v>0</v>
      </c>
      <c r="J95">
        <f>BYPL_EOD!AI95+BYPL_EOD!AJ95</f>
        <v>0</v>
      </c>
      <c r="K95">
        <f>MES_EOD!AI95+MES_EOD!AJ95</f>
        <v>0</v>
      </c>
      <c r="L95">
        <f>NDMC_EOD!AI95+NDMC_EOD!AJ95</f>
        <v>0</v>
      </c>
      <c r="M95">
        <f>TPDDL_EOD!AI95+TPDDL_EOD!AJ95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BAWANA!AW95+BAWANA!AX95</f>
        <v>0</v>
      </c>
      <c r="Z95">
        <f>BAWANA!BD95+BAWANA!BE95</f>
        <v>0</v>
      </c>
      <c r="AA95">
        <f>BAWANA!X95+BAWANA!Y95</f>
        <v>0</v>
      </c>
      <c r="AB95">
        <f>BAWANA!AE95+BAWANA!AF95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0</v>
      </c>
      <c r="E96">
        <f>BAWANA!AM96</f>
        <v>0</v>
      </c>
      <c r="F96">
        <f t="shared" si="11"/>
        <v>256</v>
      </c>
      <c r="G96">
        <f t="shared" si="12"/>
        <v>0</v>
      </c>
      <c r="H96" s="113"/>
      <c r="I96">
        <f>BRPL_EOD!AI96+BRPL_EOD!AJ96</f>
        <v>0</v>
      </c>
      <c r="J96">
        <f>BYPL_EOD!AI96+BYPL_EOD!AJ96</f>
        <v>0</v>
      </c>
      <c r="K96">
        <f>MES_EOD!AI96+MES_EOD!AJ96</f>
        <v>0</v>
      </c>
      <c r="L96">
        <f>NDMC_EOD!AI96+NDMC_EOD!AJ96</f>
        <v>0</v>
      </c>
      <c r="M96">
        <f>TPDDL_EOD!AI96+TPDDL_EOD!AJ96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BAWANA!AW96+BAWANA!AX96</f>
        <v>0</v>
      </c>
      <c r="Z96">
        <f>BAWANA!BD96+BAWANA!BE96</f>
        <v>0</v>
      </c>
      <c r="AA96">
        <f>BAWANA!X96+BAWANA!Y96</f>
        <v>0</v>
      </c>
      <c r="AB96">
        <f>BAWANA!AE96+BAWANA!AF96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0</v>
      </c>
      <c r="E97">
        <f>BAWANA!AM97</f>
        <v>0</v>
      </c>
      <c r="F97">
        <f t="shared" si="11"/>
        <v>256</v>
      </c>
      <c r="G97">
        <f t="shared" si="12"/>
        <v>0</v>
      </c>
      <c r="H97" s="113"/>
      <c r="I97">
        <f>BRPL_EOD!AI97+BRPL_EOD!AJ97</f>
        <v>0</v>
      </c>
      <c r="J97">
        <f>BYPL_EOD!AI97+BYPL_EOD!AJ97</f>
        <v>0</v>
      </c>
      <c r="K97">
        <f>MES_EOD!AI97+MES_EOD!AJ97</f>
        <v>0</v>
      </c>
      <c r="L97">
        <f>NDMC_EOD!AI97+NDMC_EOD!AJ97</f>
        <v>0</v>
      </c>
      <c r="M97">
        <f>TPDDL_EOD!AI97+TPDDL_EOD!AJ97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BAWANA!AW97+BAWANA!AX97</f>
        <v>0</v>
      </c>
      <c r="Z97">
        <f>BAWANA!BD97+BAWANA!BE97</f>
        <v>0</v>
      </c>
      <c r="AA97">
        <f>BAWANA!X97+BAWANA!Y97</f>
        <v>0</v>
      </c>
      <c r="AB97">
        <f>BAWANA!AE97+BAWANA!AF97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0</v>
      </c>
      <c r="E98">
        <f>BAWANA!AM98</f>
        <v>0</v>
      </c>
      <c r="F98">
        <f t="shared" si="11"/>
        <v>256</v>
      </c>
      <c r="G98">
        <f t="shared" si="12"/>
        <v>0</v>
      </c>
      <c r="H98" s="113"/>
      <c r="I98">
        <f>BRPL_EOD!AI98+BRPL_EOD!AJ98</f>
        <v>0</v>
      </c>
      <c r="J98">
        <f>BYPL_EOD!AI98+BYPL_EOD!AJ98</f>
        <v>0</v>
      </c>
      <c r="K98">
        <f>MES_EOD!AI98+MES_EOD!AJ98</f>
        <v>0</v>
      </c>
      <c r="L98">
        <f>NDMC_EOD!AI98+NDMC_EOD!AJ98</f>
        <v>0</v>
      </c>
      <c r="M98">
        <f>TPDDL_EOD!AI98+TPDDL_EOD!AJ98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BAWANA!AW98+BAWANA!AX98</f>
        <v>0</v>
      </c>
      <c r="Z98">
        <f>BAWANA!BD98+BAWANA!BE98</f>
        <v>0</v>
      </c>
      <c r="AA98">
        <f>BAWANA!X98+BAWANA!Y98</f>
        <v>0</v>
      </c>
      <c r="AB98">
        <f>BAWANA!AE98+BAWANA!AF98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6.1440000000000001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>SUM(Y3:Y98)/4000</f>
        <v>0</v>
      </c>
      <c r="Z99" s="115">
        <f t="shared" ref="Z99:AD99" si="15">SUM(Z3:Z98)/4000</f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1030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824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1030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824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1030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824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1030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824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1030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824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1030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824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1030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824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1030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824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1030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824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1030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824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1030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824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1030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824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1030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824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1030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824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1030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824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1030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824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1030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824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1030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824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1030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824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1030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824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1030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824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1030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824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1030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824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1030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824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1030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824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1030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824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1030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824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1030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824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1030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824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1030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824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1030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824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1030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824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1030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824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1030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824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1030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824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1030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824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1020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816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1020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816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1020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816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1020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816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1020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816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1020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816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1020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816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1020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816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1020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816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1020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816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1020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816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1020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816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1000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800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1000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800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1000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800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1000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800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1000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800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1000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800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1000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800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1000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800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1000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800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1000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800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1000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800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1000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800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1000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800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1000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800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1000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800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1000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800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1000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800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1000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800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1000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800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1000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800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1000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800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1000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800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1000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800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1000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800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1010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808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1010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808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1010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808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1010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808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1010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808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1010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808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1010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808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1010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808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1010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808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1010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808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1010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808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1010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808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1010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808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1010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808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1010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808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1010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808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1010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808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1010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808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1010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808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1010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808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1010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808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1010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808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1010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808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1010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808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24.39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19.512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H3" sqref="H3:H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26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29.93</v>
      </c>
      <c r="E3">
        <v>0</v>
      </c>
      <c r="F3">
        <v>0</v>
      </c>
      <c r="G3">
        <v>70.59</v>
      </c>
      <c r="H3">
        <v>0</v>
      </c>
      <c r="I3">
        <v>22.47</v>
      </c>
      <c r="J3">
        <v>67.95</v>
      </c>
      <c r="K3">
        <v>683.14</v>
      </c>
      <c r="L3">
        <v>654.30999999999995</v>
      </c>
      <c r="M3">
        <v>45</v>
      </c>
      <c r="N3">
        <v>118.76</v>
      </c>
      <c r="O3">
        <v>124.32</v>
      </c>
      <c r="P3">
        <v>112.24</v>
      </c>
      <c r="Q3">
        <v>20.56</v>
      </c>
      <c r="R3">
        <v>38.049999999999997</v>
      </c>
      <c r="S3">
        <v>26.39</v>
      </c>
      <c r="T3">
        <v>0</v>
      </c>
      <c r="U3">
        <v>418.77</v>
      </c>
      <c r="V3">
        <v>18.2</v>
      </c>
      <c r="W3">
        <v>45.22</v>
      </c>
      <c r="X3">
        <v>98.87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16.48</v>
      </c>
      <c r="AF3">
        <v>8.8699999999999992</v>
      </c>
      <c r="AG3">
        <v>43.46</v>
      </c>
      <c r="AH3">
        <v>0</v>
      </c>
      <c r="AI3">
        <v>0</v>
      </c>
      <c r="AJ3">
        <v>0</v>
      </c>
      <c r="AK3">
        <v>53.93</v>
      </c>
      <c r="AL3">
        <v>1.4</v>
      </c>
      <c r="AM3">
        <v>0</v>
      </c>
      <c r="AN3">
        <v>0</v>
      </c>
      <c r="AO3">
        <v>0</v>
      </c>
      <c r="AP3">
        <v>8.33</v>
      </c>
      <c r="AQ3">
        <v>0</v>
      </c>
      <c r="AR3">
        <v>26.49</v>
      </c>
      <c r="AS3">
        <v>4.4400000000000004</v>
      </c>
      <c r="AT3">
        <v>20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2778.1699999999987</v>
      </c>
    </row>
    <row r="4" spans="1:121">
      <c r="A4" t="s">
        <v>46</v>
      </c>
      <c r="B4">
        <v>0</v>
      </c>
      <c r="C4">
        <v>0</v>
      </c>
      <c r="D4">
        <v>29.93</v>
      </c>
      <c r="E4">
        <v>0</v>
      </c>
      <c r="F4">
        <v>0</v>
      </c>
      <c r="G4">
        <v>70.59</v>
      </c>
      <c r="H4">
        <v>0</v>
      </c>
      <c r="I4">
        <v>22.47</v>
      </c>
      <c r="J4">
        <v>67.95</v>
      </c>
      <c r="K4">
        <v>683.14</v>
      </c>
      <c r="L4">
        <v>654.30999999999995</v>
      </c>
      <c r="M4">
        <v>45</v>
      </c>
      <c r="N4">
        <v>118.76</v>
      </c>
      <c r="O4">
        <v>124.32</v>
      </c>
      <c r="P4">
        <v>112.24</v>
      </c>
      <c r="Q4">
        <v>20.56</v>
      </c>
      <c r="R4">
        <v>33.57</v>
      </c>
      <c r="S4">
        <v>26.39</v>
      </c>
      <c r="T4">
        <v>0</v>
      </c>
      <c r="U4">
        <v>418.77</v>
      </c>
      <c r="V4">
        <v>18.2</v>
      </c>
      <c r="W4">
        <v>45.22</v>
      </c>
      <c r="X4">
        <v>98.87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16.48</v>
      </c>
      <c r="AF4">
        <v>8.8699999999999992</v>
      </c>
      <c r="AG4">
        <v>43.46</v>
      </c>
      <c r="AH4">
        <v>0</v>
      </c>
      <c r="AI4">
        <v>0</v>
      </c>
      <c r="AJ4">
        <v>0</v>
      </c>
      <c r="AK4">
        <v>53.93</v>
      </c>
      <c r="AL4">
        <v>1.4</v>
      </c>
      <c r="AM4">
        <v>0</v>
      </c>
      <c r="AN4">
        <v>0</v>
      </c>
      <c r="AO4">
        <v>0</v>
      </c>
      <c r="AP4">
        <v>8.33</v>
      </c>
      <c r="AQ4">
        <v>0</v>
      </c>
      <c r="AR4">
        <v>26.49</v>
      </c>
      <c r="AS4">
        <v>4.4400000000000004</v>
      </c>
      <c r="AT4">
        <v>20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2773.6899999999991</v>
      </c>
    </row>
    <row r="5" spans="1:121">
      <c r="A5" t="s">
        <v>47</v>
      </c>
      <c r="B5">
        <v>0</v>
      </c>
      <c r="C5">
        <v>0</v>
      </c>
      <c r="D5">
        <v>29.93</v>
      </c>
      <c r="E5">
        <v>0</v>
      </c>
      <c r="F5">
        <v>0</v>
      </c>
      <c r="G5">
        <v>70.59</v>
      </c>
      <c r="H5">
        <v>0</v>
      </c>
      <c r="I5">
        <v>22.47</v>
      </c>
      <c r="J5">
        <v>67.95</v>
      </c>
      <c r="K5">
        <v>683.14</v>
      </c>
      <c r="L5">
        <v>654.30999999999995</v>
      </c>
      <c r="M5">
        <v>45</v>
      </c>
      <c r="N5">
        <v>118.76</v>
      </c>
      <c r="O5">
        <v>124.32</v>
      </c>
      <c r="P5">
        <v>112.24</v>
      </c>
      <c r="Q5">
        <v>20.56</v>
      </c>
      <c r="R5">
        <v>29.09</v>
      </c>
      <c r="S5">
        <v>26.39</v>
      </c>
      <c r="T5">
        <v>0</v>
      </c>
      <c r="U5">
        <v>418.77</v>
      </c>
      <c r="V5">
        <v>18.2</v>
      </c>
      <c r="W5">
        <v>45.22</v>
      </c>
      <c r="X5">
        <v>98.87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16.48</v>
      </c>
      <c r="AF5">
        <v>8.8699999999999992</v>
      </c>
      <c r="AG5">
        <v>43.46</v>
      </c>
      <c r="AH5">
        <v>0</v>
      </c>
      <c r="AI5">
        <v>0</v>
      </c>
      <c r="AJ5">
        <v>0</v>
      </c>
      <c r="AK5">
        <v>53.93</v>
      </c>
      <c r="AL5">
        <v>1.4</v>
      </c>
      <c r="AM5">
        <v>0</v>
      </c>
      <c r="AN5">
        <v>0</v>
      </c>
      <c r="AO5">
        <v>0</v>
      </c>
      <c r="AP5">
        <v>8.33</v>
      </c>
      <c r="AQ5">
        <v>0</v>
      </c>
      <c r="AR5">
        <v>26.49</v>
      </c>
      <c r="AS5">
        <v>18.829999999999998</v>
      </c>
      <c r="AT5">
        <v>20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2783.5999999999985</v>
      </c>
    </row>
    <row r="6" spans="1:121">
      <c r="A6" t="s">
        <v>48</v>
      </c>
      <c r="B6">
        <v>0</v>
      </c>
      <c r="C6">
        <v>0</v>
      </c>
      <c r="D6">
        <v>29.93</v>
      </c>
      <c r="E6">
        <v>0</v>
      </c>
      <c r="F6">
        <v>0</v>
      </c>
      <c r="G6">
        <v>70.59</v>
      </c>
      <c r="H6">
        <v>0</v>
      </c>
      <c r="I6">
        <v>22.47</v>
      </c>
      <c r="J6">
        <v>67.95</v>
      </c>
      <c r="K6">
        <v>683.14</v>
      </c>
      <c r="L6">
        <v>654.30999999999995</v>
      </c>
      <c r="M6">
        <v>45</v>
      </c>
      <c r="N6">
        <v>118.76</v>
      </c>
      <c r="O6">
        <v>124.32</v>
      </c>
      <c r="P6">
        <v>112.24</v>
      </c>
      <c r="Q6">
        <v>20.56</v>
      </c>
      <c r="R6">
        <v>29.09</v>
      </c>
      <c r="S6">
        <v>26.39</v>
      </c>
      <c r="T6">
        <v>0</v>
      </c>
      <c r="U6">
        <v>418.77</v>
      </c>
      <c r="V6">
        <v>18.2</v>
      </c>
      <c r="W6">
        <v>45.22</v>
      </c>
      <c r="X6">
        <v>98.87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16.48</v>
      </c>
      <c r="AF6">
        <v>8.8699999999999992</v>
      </c>
      <c r="AG6">
        <v>43.46</v>
      </c>
      <c r="AH6">
        <v>0</v>
      </c>
      <c r="AI6">
        <v>0</v>
      </c>
      <c r="AJ6">
        <v>0</v>
      </c>
      <c r="AK6">
        <v>53.93</v>
      </c>
      <c r="AL6">
        <v>1.4</v>
      </c>
      <c r="AM6">
        <v>0</v>
      </c>
      <c r="AN6">
        <v>0</v>
      </c>
      <c r="AO6">
        <v>0</v>
      </c>
      <c r="AP6">
        <v>2.56</v>
      </c>
      <c r="AQ6">
        <v>0</v>
      </c>
      <c r="AR6">
        <v>3.31</v>
      </c>
      <c r="AS6">
        <v>18.829999999999998</v>
      </c>
      <c r="AT6">
        <v>20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2754.6499999999987</v>
      </c>
    </row>
    <row r="7" spans="1:121">
      <c r="A7" t="s">
        <v>49</v>
      </c>
      <c r="B7">
        <v>0</v>
      </c>
      <c r="C7">
        <v>0</v>
      </c>
      <c r="D7">
        <v>29.93</v>
      </c>
      <c r="E7">
        <v>0</v>
      </c>
      <c r="F7">
        <v>0</v>
      </c>
      <c r="G7">
        <v>70.59</v>
      </c>
      <c r="H7">
        <v>0</v>
      </c>
      <c r="I7">
        <v>22.47</v>
      </c>
      <c r="J7">
        <v>67.95</v>
      </c>
      <c r="K7">
        <v>683.14</v>
      </c>
      <c r="L7">
        <v>654.30999999999995</v>
      </c>
      <c r="M7">
        <v>45</v>
      </c>
      <c r="N7">
        <v>118.76</v>
      </c>
      <c r="O7">
        <v>124.32</v>
      </c>
      <c r="P7">
        <v>112.24</v>
      </c>
      <c r="Q7">
        <v>20.56</v>
      </c>
      <c r="R7">
        <v>29.09</v>
      </c>
      <c r="S7">
        <v>26.39</v>
      </c>
      <c r="T7">
        <v>0</v>
      </c>
      <c r="U7">
        <v>418.77</v>
      </c>
      <c r="V7">
        <v>18.2</v>
      </c>
      <c r="W7">
        <v>45.22</v>
      </c>
      <c r="X7">
        <v>98.87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16.48</v>
      </c>
      <c r="AF7">
        <v>8.8699999999999992</v>
      </c>
      <c r="AG7">
        <v>43.46</v>
      </c>
      <c r="AH7">
        <v>0</v>
      </c>
      <c r="AI7">
        <v>0</v>
      </c>
      <c r="AJ7">
        <v>0</v>
      </c>
      <c r="AK7">
        <v>53.93</v>
      </c>
      <c r="AL7">
        <v>1.4</v>
      </c>
      <c r="AM7">
        <v>0</v>
      </c>
      <c r="AN7">
        <v>0</v>
      </c>
      <c r="AO7">
        <v>0</v>
      </c>
      <c r="AP7">
        <v>2.56</v>
      </c>
      <c r="AQ7">
        <v>0</v>
      </c>
      <c r="AR7">
        <v>1.66</v>
      </c>
      <c r="AS7">
        <v>18.829999999999998</v>
      </c>
      <c r="AT7">
        <v>20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2752.9999999999986</v>
      </c>
    </row>
    <row r="8" spans="1:121">
      <c r="A8" t="s">
        <v>50</v>
      </c>
      <c r="B8">
        <v>0</v>
      </c>
      <c r="C8">
        <v>0</v>
      </c>
      <c r="D8">
        <v>29.93</v>
      </c>
      <c r="E8">
        <v>0</v>
      </c>
      <c r="F8">
        <v>0</v>
      </c>
      <c r="G8">
        <v>70.59</v>
      </c>
      <c r="H8">
        <v>0</v>
      </c>
      <c r="I8">
        <v>22.47</v>
      </c>
      <c r="J8">
        <v>67.95</v>
      </c>
      <c r="K8">
        <v>683.14</v>
      </c>
      <c r="L8">
        <v>654.30999999999995</v>
      </c>
      <c r="M8">
        <v>45</v>
      </c>
      <c r="N8">
        <v>118.76</v>
      </c>
      <c r="O8">
        <v>124.32</v>
      </c>
      <c r="P8">
        <v>112.24</v>
      </c>
      <c r="Q8">
        <v>20.56</v>
      </c>
      <c r="R8">
        <v>29.09</v>
      </c>
      <c r="S8">
        <v>26.39</v>
      </c>
      <c r="T8">
        <v>0</v>
      </c>
      <c r="U8">
        <v>418.77</v>
      </c>
      <c r="V8">
        <v>18.2</v>
      </c>
      <c r="W8">
        <v>45.22</v>
      </c>
      <c r="X8">
        <v>98.87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16.48</v>
      </c>
      <c r="AF8">
        <v>8.8699999999999992</v>
      </c>
      <c r="AG8">
        <v>43.46</v>
      </c>
      <c r="AH8">
        <v>0</v>
      </c>
      <c r="AI8">
        <v>0</v>
      </c>
      <c r="AJ8">
        <v>0</v>
      </c>
      <c r="AK8">
        <v>53.93</v>
      </c>
      <c r="AL8">
        <v>1.4</v>
      </c>
      <c r="AM8">
        <v>0</v>
      </c>
      <c r="AN8">
        <v>0</v>
      </c>
      <c r="AO8">
        <v>0</v>
      </c>
      <c r="AP8">
        <v>2.56</v>
      </c>
      <c r="AQ8">
        <v>0</v>
      </c>
      <c r="AR8">
        <v>1.66</v>
      </c>
      <c r="AS8">
        <v>18.829999999999998</v>
      </c>
      <c r="AT8">
        <v>20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2752.9999999999986</v>
      </c>
    </row>
    <row r="9" spans="1:121">
      <c r="A9" t="s">
        <v>51</v>
      </c>
      <c r="B9">
        <v>0</v>
      </c>
      <c r="C9">
        <v>0</v>
      </c>
      <c r="D9">
        <v>29.93</v>
      </c>
      <c r="E9">
        <v>0</v>
      </c>
      <c r="F9">
        <v>0</v>
      </c>
      <c r="G9">
        <v>70.59</v>
      </c>
      <c r="H9">
        <v>0</v>
      </c>
      <c r="I9">
        <v>22.47</v>
      </c>
      <c r="J9">
        <v>67.95</v>
      </c>
      <c r="K9">
        <v>683.14</v>
      </c>
      <c r="L9">
        <v>654.30999999999995</v>
      </c>
      <c r="M9">
        <v>45</v>
      </c>
      <c r="N9">
        <v>118.76</v>
      </c>
      <c r="O9">
        <v>124.32</v>
      </c>
      <c r="P9">
        <v>112.24</v>
      </c>
      <c r="Q9">
        <v>20.56</v>
      </c>
      <c r="R9">
        <v>29.09</v>
      </c>
      <c r="S9">
        <v>26.39</v>
      </c>
      <c r="T9">
        <v>0</v>
      </c>
      <c r="U9">
        <v>418.77</v>
      </c>
      <c r="V9">
        <v>18.2</v>
      </c>
      <c r="W9">
        <v>45.22</v>
      </c>
      <c r="X9">
        <v>98.87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8.8699999999999992</v>
      </c>
      <c r="AG9">
        <v>43.46</v>
      </c>
      <c r="AH9">
        <v>0</v>
      </c>
      <c r="AI9">
        <v>0</v>
      </c>
      <c r="AJ9">
        <v>0</v>
      </c>
      <c r="AK9">
        <v>53.93</v>
      </c>
      <c r="AL9">
        <v>1.4</v>
      </c>
      <c r="AM9">
        <v>0</v>
      </c>
      <c r="AN9">
        <v>0</v>
      </c>
      <c r="AO9">
        <v>0</v>
      </c>
      <c r="AP9">
        <v>2.56</v>
      </c>
      <c r="AQ9">
        <v>0</v>
      </c>
      <c r="AR9">
        <v>1.66</v>
      </c>
      <c r="AS9">
        <v>18.829999999999998</v>
      </c>
      <c r="AT9">
        <v>20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2736.5199999999986</v>
      </c>
    </row>
    <row r="10" spans="1:121">
      <c r="A10" t="s">
        <v>52</v>
      </c>
      <c r="B10">
        <v>0</v>
      </c>
      <c r="C10">
        <v>0</v>
      </c>
      <c r="D10">
        <v>29.93</v>
      </c>
      <c r="E10">
        <v>0</v>
      </c>
      <c r="F10">
        <v>0</v>
      </c>
      <c r="G10">
        <v>70.59</v>
      </c>
      <c r="H10">
        <v>0</v>
      </c>
      <c r="I10">
        <v>22.47</v>
      </c>
      <c r="J10">
        <v>67.95</v>
      </c>
      <c r="K10">
        <v>683.14</v>
      </c>
      <c r="L10">
        <v>654.30999999999995</v>
      </c>
      <c r="M10">
        <v>45</v>
      </c>
      <c r="N10">
        <v>118.76</v>
      </c>
      <c r="O10">
        <v>124.32</v>
      </c>
      <c r="P10">
        <v>112.24</v>
      </c>
      <c r="Q10">
        <v>20.56</v>
      </c>
      <c r="R10">
        <v>29.09</v>
      </c>
      <c r="S10">
        <v>26.39</v>
      </c>
      <c r="T10">
        <v>0</v>
      </c>
      <c r="U10">
        <v>418.77</v>
      </c>
      <c r="V10">
        <v>18.2</v>
      </c>
      <c r="W10">
        <v>45.22</v>
      </c>
      <c r="X10">
        <v>98.87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8.8699999999999992</v>
      </c>
      <c r="AG10">
        <v>43.46</v>
      </c>
      <c r="AH10">
        <v>0</v>
      </c>
      <c r="AI10">
        <v>0</v>
      </c>
      <c r="AJ10">
        <v>0</v>
      </c>
      <c r="AK10">
        <v>53.93</v>
      </c>
      <c r="AL10">
        <v>1.4</v>
      </c>
      <c r="AM10">
        <v>0</v>
      </c>
      <c r="AN10">
        <v>0</v>
      </c>
      <c r="AO10">
        <v>0</v>
      </c>
      <c r="AP10">
        <v>2.56</v>
      </c>
      <c r="AQ10">
        <v>0</v>
      </c>
      <c r="AR10">
        <v>1.66</v>
      </c>
      <c r="AS10">
        <v>18.829999999999998</v>
      </c>
      <c r="AT10">
        <v>20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2736.5199999999986</v>
      </c>
    </row>
    <row r="11" spans="1:121">
      <c r="A11" t="s">
        <v>53</v>
      </c>
      <c r="B11">
        <v>0</v>
      </c>
      <c r="C11">
        <v>0</v>
      </c>
      <c r="D11">
        <v>29.93</v>
      </c>
      <c r="E11">
        <v>0</v>
      </c>
      <c r="F11">
        <v>0</v>
      </c>
      <c r="G11">
        <v>70.59</v>
      </c>
      <c r="H11">
        <v>0</v>
      </c>
      <c r="I11">
        <v>22.47</v>
      </c>
      <c r="J11">
        <v>67.95</v>
      </c>
      <c r="K11">
        <v>683.14</v>
      </c>
      <c r="L11">
        <v>654.30999999999995</v>
      </c>
      <c r="M11">
        <v>45</v>
      </c>
      <c r="N11">
        <v>118.76</v>
      </c>
      <c r="O11">
        <v>124.32</v>
      </c>
      <c r="P11">
        <v>112.24</v>
      </c>
      <c r="Q11">
        <v>20.56</v>
      </c>
      <c r="R11">
        <v>29.09</v>
      </c>
      <c r="S11">
        <v>26.39</v>
      </c>
      <c r="T11">
        <v>0</v>
      </c>
      <c r="U11">
        <v>418.77</v>
      </c>
      <c r="V11">
        <v>18.2</v>
      </c>
      <c r="W11">
        <v>45.22</v>
      </c>
      <c r="X11">
        <v>98.87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8.8699999999999992</v>
      </c>
      <c r="AG11">
        <v>43.46</v>
      </c>
      <c r="AH11">
        <v>0</v>
      </c>
      <c r="AI11">
        <v>0</v>
      </c>
      <c r="AJ11">
        <v>0</v>
      </c>
      <c r="AK11">
        <v>53.93</v>
      </c>
      <c r="AL11">
        <v>1.4</v>
      </c>
      <c r="AM11">
        <v>0</v>
      </c>
      <c r="AN11">
        <v>0</v>
      </c>
      <c r="AO11">
        <v>0</v>
      </c>
      <c r="AP11">
        <v>2.56</v>
      </c>
      <c r="AQ11">
        <v>0</v>
      </c>
      <c r="AR11">
        <v>1.33</v>
      </c>
      <c r="AS11">
        <v>4.4400000000000004</v>
      </c>
      <c r="AT11">
        <v>20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2721.7999999999988</v>
      </c>
    </row>
    <row r="12" spans="1:121">
      <c r="A12" t="s">
        <v>54</v>
      </c>
      <c r="B12">
        <v>0</v>
      </c>
      <c r="C12">
        <v>0</v>
      </c>
      <c r="D12">
        <v>29.93</v>
      </c>
      <c r="E12">
        <v>0</v>
      </c>
      <c r="F12">
        <v>0</v>
      </c>
      <c r="G12">
        <v>70.59</v>
      </c>
      <c r="H12">
        <v>0</v>
      </c>
      <c r="I12">
        <v>22.47</v>
      </c>
      <c r="J12">
        <v>67.95</v>
      </c>
      <c r="K12">
        <v>683.14</v>
      </c>
      <c r="L12">
        <v>654.30999999999995</v>
      </c>
      <c r="M12">
        <v>45</v>
      </c>
      <c r="N12">
        <v>118.76</v>
      </c>
      <c r="O12">
        <v>124.32</v>
      </c>
      <c r="P12">
        <v>112.24</v>
      </c>
      <c r="Q12">
        <v>20.56</v>
      </c>
      <c r="R12">
        <v>29.09</v>
      </c>
      <c r="S12">
        <v>26.39</v>
      </c>
      <c r="T12">
        <v>0</v>
      </c>
      <c r="U12">
        <v>418.77</v>
      </c>
      <c r="V12">
        <v>18.2</v>
      </c>
      <c r="W12">
        <v>45.22</v>
      </c>
      <c r="X12">
        <v>98.87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8.8699999999999992</v>
      </c>
      <c r="AG12">
        <v>43.46</v>
      </c>
      <c r="AH12">
        <v>0</v>
      </c>
      <c r="AI12">
        <v>0</v>
      </c>
      <c r="AJ12">
        <v>0</v>
      </c>
      <c r="AK12">
        <v>53.93</v>
      </c>
      <c r="AL12">
        <v>1.4</v>
      </c>
      <c r="AM12">
        <v>0</v>
      </c>
      <c r="AN12">
        <v>0</v>
      </c>
      <c r="AO12">
        <v>0</v>
      </c>
      <c r="AP12">
        <v>2.56</v>
      </c>
      <c r="AQ12">
        <v>0</v>
      </c>
      <c r="AR12">
        <v>1.33</v>
      </c>
      <c r="AS12">
        <v>4.4400000000000004</v>
      </c>
      <c r="AT12">
        <v>20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2721.7999999999988</v>
      </c>
    </row>
    <row r="13" spans="1:121">
      <c r="A13" t="s">
        <v>55</v>
      </c>
      <c r="B13">
        <v>0</v>
      </c>
      <c r="C13">
        <v>0</v>
      </c>
      <c r="D13">
        <v>29.93</v>
      </c>
      <c r="E13">
        <v>0</v>
      </c>
      <c r="F13">
        <v>0</v>
      </c>
      <c r="G13">
        <v>70.59</v>
      </c>
      <c r="H13">
        <v>0</v>
      </c>
      <c r="I13">
        <v>22.47</v>
      </c>
      <c r="J13">
        <v>67.95</v>
      </c>
      <c r="K13">
        <v>683.14</v>
      </c>
      <c r="L13">
        <v>654.30999999999995</v>
      </c>
      <c r="M13">
        <v>45</v>
      </c>
      <c r="N13">
        <v>118.76</v>
      </c>
      <c r="O13">
        <v>124.32</v>
      </c>
      <c r="P13">
        <v>112.24</v>
      </c>
      <c r="Q13">
        <v>20.56</v>
      </c>
      <c r="R13">
        <v>33.57</v>
      </c>
      <c r="S13">
        <v>26.39</v>
      </c>
      <c r="T13">
        <v>0</v>
      </c>
      <c r="U13">
        <v>418.77</v>
      </c>
      <c r="V13">
        <v>18.2</v>
      </c>
      <c r="W13">
        <v>45.22</v>
      </c>
      <c r="X13">
        <v>98.87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8.8699999999999992</v>
      </c>
      <c r="AG13">
        <v>43.46</v>
      </c>
      <c r="AH13">
        <v>0</v>
      </c>
      <c r="AI13">
        <v>0</v>
      </c>
      <c r="AJ13">
        <v>0</v>
      </c>
      <c r="AK13">
        <v>53.93</v>
      </c>
      <c r="AL13">
        <v>1.4</v>
      </c>
      <c r="AM13">
        <v>0</v>
      </c>
      <c r="AN13">
        <v>0</v>
      </c>
      <c r="AO13">
        <v>0</v>
      </c>
      <c r="AP13">
        <v>2.56</v>
      </c>
      <c r="AQ13">
        <v>0</v>
      </c>
      <c r="AR13">
        <v>1.33</v>
      </c>
      <c r="AS13">
        <v>4.4400000000000004</v>
      </c>
      <c r="AT13">
        <v>20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2726.2799999999993</v>
      </c>
    </row>
    <row r="14" spans="1:121">
      <c r="A14" t="s">
        <v>56</v>
      </c>
      <c r="B14">
        <v>0</v>
      </c>
      <c r="C14">
        <v>0</v>
      </c>
      <c r="D14">
        <v>29.93</v>
      </c>
      <c r="E14">
        <v>0</v>
      </c>
      <c r="F14">
        <v>0</v>
      </c>
      <c r="G14">
        <v>70.59</v>
      </c>
      <c r="H14">
        <v>0</v>
      </c>
      <c r="I14">
        <v>22.47</v>
      </c>
      <c r="J14">
        <v>67.95</v>
      </c>
      <c r="K14">
        <v>683.14</v>
      </c>
      <c r="L14">
        <v>654.30999999999995</v>
      </c>
      <c r="M14">
        <v>45</v>
      </c>
      <c r="N14">
        <v>118.76</v>
      </c>
      <c r="O14">
        <v>124.32</v>
      </c>
      <c r="P14">
        <v>112.24</v>
      </c>
      <c r="Q14">
        <v>20.56</v>
      </c>
      <c r="R14">
        <v>39.159999999999997</v>
      </c>
      <c r="S14">
        <v>26.39</v>
      </c>
      <c r="T14">
        <v>0</v>
      </c>
      <c r="U14">
        <v>418.77</v>
      </c>
      <c r="V14">
        <v>18.2</v>
      </c>
      <c r="W14">
        <v>45.22</v>
      </c>
      <c r="X14">
        <v>98.87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8.8699999999999992</v>
      </c>
      <c r="AG14">
        <v>43.46</v>
      </c>
      <c r="AH14">
        <v>0</v>
      </c>
      <c r="AI14">
        <v>0</v>
      </c>
      <c r="AJ14">
        <v>0</v>
      </c>
      <c r="AK14">
        <v>53.93</v>
      </c>
      <c r="AL14">
        <v>1.4</v>
      </c>
      <c r="AM14">
        <v>0</v>
      </c>
      <c r="AN14">
        <v>0</v>
      </c>
      <c r="AO14">
        <v>0</v>
      </c>
      <c r="AP14">
        <v>2.56</v>
      </c>
      <c r="AQ14">
        <v>0</v>
      </c>
      <c r="AR14">
        <v>1.33</v>
      </c>
      <c r="AS14">
        <v>4.4400000000000004</v>
      </c>
      <c r="AT14">
        <v>20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2731.8699999999994</v>
      </c>
    </row>
    <row r="15" spans="1:121">
      <c r="A15" t="s">
        <v>57</v>
      </c>
      <c r="B15">
        <v>0</v>
      </c>
      <c r="C15">
        <v>0</v>
      </c>
      <c r="D15">
        <v>29.93</v>
      </c>
      <c r="E15">
        <v>0</v>
      </c>
      <c r="F15">
        <v>0</v>
      </c>
      <c r="G15">
        <v>70.59</v>
      </c>
      <c r="H15">
        <v>0</v>
      </c>
      <c r="I15">
        <v>22.47</v>
      </c>
      <c r="J15">
        <v>67.95</v>
      </c>
      <c r="K15">
        <v>683.14</v>
      </c>
      <c r="L15">
        <v>654.30999999999995</v>
      </c>
      <c r="M15">
        <v>45</v>
      </c>
      <c r="N15">
        <v>118.76</v>
      </c>
      <c r="O15">
        <v>124.32</v>
      </c>
      <c r="P15">
        <v>112.24</v>
      </c>
      <c r="Q15">
        <v>20.56</v>
      </c>
      <c r="R15">
        <v>42.4</v>
      </c>
      <c r="S15">
        <v>26.39</v>
      </c>
      <c r="T15">
        <v>0</v>
      </c>
      <c r="U15">
        <v>418.77</v>
      </c>
      <c r="V15">
        <v>18.2</v>
      </c>
      <c r="W15">
        <v>45.22</v>
      </c>
      <c r="X15">
        <v>98.87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8.8699999999999992</v>
      </c>
      <c r="AG15">
        <v>43.46</v>
      </c>
      <c r="AH15">
        <v>0</v>
      </c>
      <c r="AI15">
        <v>0</v>
      </c>
      <c r="AJ15">
        <v>0</v>
      </c>
      <c r="AK15">
        <v>53.93</v>
      </c>
      <c r="AL15">
        <v>1.4</v>
      </c>
      <c r="AM15">
        <v>0</v>
      </c>
      <c r="AN15">
        <v>0</v>
      </c>
      <c r="AO15">
        <v>0</v>
      </c>
      <c r="AP15">
        <v>2.56</v>
      </c>
      <c r="AQ15">
        <v>0</v>
      </c>
      <c r="AR15">
        <v>1.33</v>
      </c>
      <c r="AS15">
        <v>4.4400000000000004</v>
      </c>
      <c r="AT15">
        <v>20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2735.1099999999992</v>
      </c>
    </row>
    <row r="16" spans="1:121">
      <c r="A16" t="s">
        <v>58</v>
      </c>
      <c r="B16">
        <v>0</v>
      </c>
      <c r="C16">
        <v>0</v>
      </c>
      <c r="D16">
        <v>29.93</v>
      </c>
      <c r="E16">
        <v>0</v>
      </c>
      <c r="F16">
        <v>0</v>
      </c>
      <c r="G16">
        <v>70.59</v>
      </c>
      <c r="H16">
        <v>0</v>
      </c>
      <c r="I16">
        <v>22.47</v>
      </c>
      <c r="J16">
        <v>67.95</v>
      </c>
      <c r="K16">
        <v>683.14</v>
      </c>
      <c r="L16">
        <v>654.30999999999995</v>
      </c>
      <c r="M16">
        <v>45</v>
      </c>
      <c r="N16">
        <v>118.76</v>
      </c>
      <c r="O16">
        <v>124.32</v>
      </c>
      <c r="P16">
        <v>112.24</v>
      </c>
      <c r="Q16">
        <v>20.56</v>
      </c>
      <c r="R16">
        <v>42.4</v>
      </c>
      <c r="S16">
        <v>26.39</v>
      </c>
      <c r="T16">
        <v>0</v>
      </c>
      <c r="U16">
        <v>418.77</v>
      </c>
      <c r="V16">
        <v>18.2</v>
      </c>
      <c r="W16">
        <v>45.22</v>
      </c>
      <c r="X16">
        <v>98.87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8.8699999999999992</v>
      </c>
      <c r="AG16">
        <v>43.46</v>
      </c>
      <c r="AH16">
        <v>0</v>
      </c>
      <c r="AI16">
        <v>0</v>
      </c>
      <c r="AJ16">
        <v>0</v>
      </c>
      <c r="AK16">
        <v>53.93</v>
      </c>
      <c r="AL16">
        <v>1.4</v>
      </c>
      <c r="AM16">
        <v>0</v>
      </c>
      <c r="AN16">
        <v>0</v>
      </c>
      <c r="AO16">
        <v>0</v>
      </c>
      <c r="AP16">
        <v>2.56</v>
      </c>
      <c r="AQ16">
        <v>0</v>
      </c>
      <c r="AR16">
        <v>1.33</v>
      </c>
      <c r="AS16">
        <v>4.4400000000000004</v>
      </c>
      <c r="AT16">
        <v>20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2735.1099999999992</v>
      </c>
    </row>
    <row r="17" spans="1:117">
      <c r="A17" t="s">
        <v>59</v>
      </c>
      <c r="B17">
        <v>0</v>
      </c>
      <c r="C17">
        <v>0</v>
      </c>
      <c r="D17">
        <v>29.93</v>
      </c>
      <c r="E17">
        <v>0</v>
      </c>
      <c r="F17">
        <v>0</v>
      </c>
      <c r="G17">
        <v>70.59</v>
      </c>
      <c r="H17">
        <v>0</v>
      </c>
      <c r="I17">
        <v>22.47</v>
      </c>
      <c r="J17">
        <v>67.95</v>
      </c>
      <c r="K17">
        <v>683.14</v>
      </c>
      <c r="L17">
        <v>654.30999999999995</v>
      </c>
      <c r="M17">
        <v>45</v>
      </c>
      <c r="N17">
        <v>118.76</v>
      </c>
      <c r="O17">
        <v>124.32</v>
      </c>
      <c r="P17">
        <v>112.24</v>
      </c>
      <c r="Q17">
        <v>20.56</v>
      </c>
      <c r="R17">
        <v>42.4</v>
      </c>
      <c r="S17">
        <v>26.39</v>
      </c>
      <c r="T17">
        <v>0</v>
      </c>
      <c r="U17">
        <v>418.77</v>
      </c>
      <c r="V17">
        <v>18.2</v>
      </c>
      <c r="W17">
        <v>45.22</v>
      </c>
      <c r="X17">
        <v>98.87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8.8699999999999992</v>
      </c>
      <c r="AG17">
        <v>43.46</v>
      </c>
      <c r="AH17">
        <v>0</v>
      </c>
      <c r="AI17">
        <v>0</v>
      </c>
      <c r="AJ17">
        <v>0</v>
      </c>
      <c r="AK17">
        <v>53.93</v>
      </c>
      <c r="AL17">
        <v>1.4</v>
      </c>
      <c r="AM17">
        <v>0</v>
      </c>
      <c r="AN17">
        <v>0</v>
      </c>
      <c r="AO17">
        <v>0</v>
      </c>
      <c r="AP17">
        <v>8.33</v>
      </c>
      <c r="AQ17">
        <v>0</v>
      </c>
      <c r="AR17">
        <v>1.33</v>
      </c>
      <c r="AS17">
        <v>4.4400000000000004</v>
      </c>
      <c r="AT17">
        <v>20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2740.8799999999992</v>
      </c>
    </row>
    <row r="18" spans="1:117">
      <c r="A18" t="s">
        <v>60</v>
      </c>
      <c r="B18">
        <v>0</v>
      </c>
      <c r="C18">
        <v>0</v>
      </c>
      <c r="D18">
        <v>29.93</v>
      </c>
      <c r="E18">
        <v>0</v>
      </c>
      <c r="F18">
        <v>0</v>
      </c>
      <c r="G18">
        <v>70.59</v>
      </c>
      <c r="H18">
        <v>0</v>
      </c>
      <c r="I18">
        <v>22.47</v>
      </c>
      <c r="J18">
        <v>67.95</v>
      </c>
      <c r="K18">
        <v>683.14</v>
      </c>
      <c r="L18">
        <v>654.30999999999995</v>
      </c>
      <c r="M18">
        <v>45</v>
      </c>
      <c r="N18">
        <v>118.76</v>
      </c>
      <c r="O18">
        <v>124.32</v>
      </c>
      <c r="P18">
        <v>112.24</v>
      </c>
      <c r="Q18">
        <v>20.56</v>
      </c>
      <c r="R18">
        <v>42.4</v>
      </c>
      <c r="S18">
        <v>26.39</v>
      </c>
      <c r="T18">
        <v>0</v>
      </c>
      <c r="U18">
        <v>418.77</v>
      </c>
      <c r="V18">
        <v>18.2</v>
      </c>
      <c r="W18">
        <v>45.22</v>
      </c>
      <c r="X18">
        <v>98.87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8.8699999999999992</v>
      </c>
      <c r="AG18">
        <v>43.46</v>
      </c>
      <c r="AH18">
        <v>0</v>
      </c>
      <c r="AI18">
        <v>0</v>
      </c>
      <c r="AJ18">
        <v>0</v>
      </c>
      <c r="AK18">
        <v>53.93</v>
      </c>
      <c r="AL18">
        <v>1.4</v>
      </c>
      <c r="AM18">
        <v>0</v>
      </c>
      <c r="AN18">
        <v>0</v>
      </c>
      <c r="AO18">
        <v>0</v>
      </c>
      <c r="AP18">
        <v>8.33</v>
      </c>
      <c r="AQ18">
        <v>0</v>
      </c>
      <c r="AR18">
        <v>1.33</v>
      </c>
      <c r="AS18">
        <v>4.4400000000000004</v>
      </c>
      <c r="AT18">
        <v>20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2740.8799999999992</v>
      </c>
    </row>
    <row r="19" spans="1:117">
      <c r="A19" t="s">
        <v>61</v>
      </c>
      <c r="B19">
        <v>0</v>
      </c>
      <c r="C19">
        <v>0</v>
      </c>
      <c r="D19">
        <v>29.93</v>
      </c>
      <c r="E19">
        <v>0</v>
      </c>
      <c r="F19">
        <v>0</v>
      </c>
      <c r="G19">
        <v>70.59</v>
      </c>
      <c r="H19">
        <v>0</v>
      </c>
      <c r="I19">
        <v>22.47</v>
      </c>
      <c r="J19">
        <v>67.95</v>
      </c>
      <c r="K19">
        <v>683.14</v>
      </c>
      <c r="L19">
        <v>654.30999999999995</v>
      </c>
      <c r="M19">
        <v>45</v>
      </c>
      <c r="N19">
        <v>118.76</v>
      </c>
      <c r="O19">
        <v>124.32</v>
      </c>
      <c r="P19">
        <v>112.24</v>
      </c>
      <c r="Q19">
        <v>20.56</v>
      </c>
      <c r="R19">
        <v>42.4</v>
      </c>
      <c r="S19">
        <v>26.39</v>
      </c>
      <c r="T19">
        <v>0</v>
      </c>
      <c r="U19">
        <v>418.77</v>
      </c>
      <c r="V19">
        <v>18.2</v>
      </c>
      <c r="W19">
        <v>45.22</v>
      </c>
      <c r="X19">
        <v>98.87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8.8699999999999992</v>
      </c>
      <c r="AG19">
        <v>43.46</v>
      </c>
      <c r="AH19">
        <v>0</v>
      </c>
      <c r="AI19">
        <v>0</v>
      </c>
      <c r="AJ19">
        <v>0</v>
      </c>
      <c r="AK19">
        <v>53.93</v>
      </c>
      <c r="AL19">
        <v>1.4</v>
      </c>
      <c r="AM19">
        <v>0</v>
      </c>
      <c r="AN19">
        <v>0</v>
      </c>
      <c r="AO19">
        <v>0</v>
      </c>
      <c r="AP19">
        <v>6.27</v>
      </c>
      <c r="AQ19">
        <v>0</v>
      </c>
      <c r="AR19">
        <v>1.33</v>
      </c>
      <c r="AS19">
        <v>4.4400000000000004</v>
      </c>
      <c r="AT19">
        <v>20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2738.8199999999993</v>
      </c>
    </row>
    <row r="20" spans="1:117">
      <c r="A20" t="s">
        <v>62</v>
      </c>
      <c r="B20">
        <v>0</v>
      </c>
      <c r="C20">
        <v>0</v>
      </c>
      <c r="D20">
        <v>29.93</v>
      </c>
      <c r="E20">
        <v>0</v>
      </c>
      <c r="F20">
        <v>0</v>
      </c>
      <c r="G20">
        <v>70.59</v>
      </c>
      <c r="H20">
        <v>0</v>
      </c>
      <c r="I20">
        <v>22.47</v>
      </c>
      <c r="J20">
        <v>67.95</v>
      </c>
      <c r="K20">
        <v>683.14</v>
      </c>
      <c r="L20">
        <v>654.30999999999995</v>
      </c>
      <c r="M20">
        <v>45</v>
      </c>
      <c r="N20">
        <v>118.76</v>
      </c>
      <c r="O20">
        <v>124.32</v>
      </c>
      <c r="P20">
        <v>112.24</v>
      </c>
      <c r="Q20">
        <v>20.56</v>
      </c>
      <c r="R20">
        <v>42.4</v>
      </c>
      <c r="S20">
        <v>26.39</v>
      </c>
      <c r="T20">
        <v>0</v>
      </c>
      <c r="U20">
        <v>418.77</v>
      </c>
      <c r="V20">
        <v>18.2</v>
      </c>
      <c r="W20">
        <v>45.22</v>
      </c>
      <c r="X20">
        <v>98.87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8.8699999999999992</v>
      </c>
      <c r="AG20">
        <v>43.46</v>
      </c>
      <c r="AH20">
        <v>0</v>
      </c>
      <c r="AI20">
        <v>0</v>
      </c>
      <c r="AJ20">
        <v>0</v>
      </c>
      <c r="AK20">
        <v>53.93</v>
      </c>
      <c r="AL20">
        <v>1.4</v>
      </c>
      <c r="AM20">
        <v>0</v>
      </c>
      <c r="AN20">
        <v>0</v>
      </c>
      <c r="AO20">
        <v>0</v>
      </c>
      <c r="AP20">
        <v>0.51</v>
      </c>
      <c r="AQ20">
        <v>0</v>
      </c>
      <c r="AR20">
        <v>1.33</v>
      </c>
      <c r="AS20">
        <v>4.4400000000000004</v>
      </c>
      <c r="AT20">
        <v>20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2733.0599999999995</v>
      </c>
    </row>
    <row r="21" spans="1:117">
      <c r="A21" t="s">
        <v>63</v>
      </c>
      <c r="B21">
        <v>0</v>
      </c>
      <c r="C21">
        <v>0</v>
      </c>
      <c r="D21">
        <v>29.93</v>
      </c>
      <c r="E21">
        <v>0</v>
      </c>
      <c r="F21">
        <v>0</v>
      </c>
      <c r="G21">
        <v>70.59</v>
      </c>
      <c r="H21">
        <v>0</v>
      </c>
      <c r="I21">
        <v>22.47</v>
      </c>
      <c r="J21">
        <v>67.95</v>
      </c>
      <c r="K21">
        <v>683.14</v>
      </c>
      <c r="L21">
        <v>654.30999999999995</v>
      </c>
      <c r="M21">
        <v>45</v>
      </c>
      <c r="N21">
        <v>118.76</v>
      </c>
      <c r="O21">
        <v>124.32</v>
      </c>
      <c r="P21">
        <v>112.24</v>
      </c>
      <c r="Q21">
        <v>20.56</v>
      </c>
      <c r="R21">
        <v>42.4</v>
      </c>
      <c r="S21">
        <v>26.39</v>
      </c>
      <c r="T21">
        <v>0</v>
      </c>
      <c r="U21">
        <v>418.77</v>
      </c>
      <c r="V21">
        <v>18.2</v>
      </c>
      <c r="W21">
        <v>45.22</v>
      </c>
      <c r="X21">
        <v>98.87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8.8699999999999992</v>
      </c>
      <c r="AG21">
        <v>43.46</v>
      </c>
      <c r="AH21">
        <v>0</v>
      </c>
      <c r="AI21">
        <v>0</v>
      </c>
      <c r="AJ21">
        <v>0</v>
      </c>
      <c r="AK21">
        <v>53.93</v>
      </c>
      <c r="AL21">
        <v>1.4</v>
      </c>
      <c r="AM21">
        <v>0</v>
      </c>
      <c r="AN21">
        <v>0</v>
      </c>
      <c r="AO21">
        <v>0</v>
      </c>
      <c r="AP21">
        <v>0.51</v>
      </c>
      <c r="AQ21">
        <v>0</v>
      </c>
      <c r="AR21">
        <v>1.77</v>
      </c>
      <c r="AS21">
        <v>4.4400000000000004</v>
      </c>
      <c r="AT21">
        <v>20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2733.4999999999995</v>
      </c>
    </row>
    <row r="22" spans="1:117">
      <c r="A22" t="s">
        <v>64</v>
      </c>
      <c r="B22">
        <v>0</v>
      </c>
      <c r="C22">
        <v>0</v>
      </c>
      <c r="D22">
        <v>29.93</v>
      </c>
      <c r="E22">
        <v>0</v>
      </c>
      <c r="F22">
        <v>0</v>
      </c>
      <c r="G22">
        <v>70.59</v>
      </c>
      <c r="H22">
        <v>0</v>
      </c>
      <c r="I22">
        <v>22.47</v>
      </c>
      <c r="J22">
        <v>67.95</v>
      </c>
      <c r="K22">
        <v>683.14</v>
      </c>
      <c r="L22">
        <v>654.30999999999995</v>
      </c>
      <c r="M22">
        <v>45</v>
      </c>
      <c r="N22">
        <v>118.76</v>
      </c>
      <c r="O22">
        <v>124.32</v>
      </c>
      <c r="P22">
        <v>112.24</v>
      </c>
      <c r="Q22">
        <v>20.56</v>
      </c>
      <c r="R22">
        <v>42.4</v>
      </c>
      <c r="S22">
        <v>26.39</v>
      </c>
      <c r="T22">
        <v>0</v>
      </c>
      <c r="U22">
        <v>418.77</v>
      </c>
      <c r="V22">
        <v>18.2</v>
      </c>
      <c r="W22">
        <v>45.22</v>
      </c>
      <c r="X22">
        <v>98.87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8.8699999999999992</v>
      </c>
      <c r="AG22">
        <v>43.46</v>
      </c>
      <c r="AH22">
        <v>0</v>
      </c>
      <c r="AI22">
        <v>0</v>
      </c>
      <c r="AJ22">
        <v>0</v>
      </c>
      <c r="AK22">
        <v>53.93</v>
      </c>
      <c r="AL22">
        <v>1.4</v>
      </c>
      <c r="AM22">
        <v>0</v>
      </c>
      <c r="AN22">
        <v>0</v>
      </c>
      <c r="AO22">
        <v>0</v>
      </c>
      <c r="AP22">
        <v>0.51</v>
      </c>
      <c r="AQ22">
        <v>0</v>
      </c>
      <c r="AR22">
        <v>1.77</v>
      </c>
      <c r="AS22">
        <v>4.4400000000000004</v>
      </c>
      <c r="AT22">
        <v>20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2733.4999999999995</v>
      </c>
    </row>
    <row r="23" spans="1:117">
      <c r="A23" t="s">
        <v>65</v>
      </c>
      <c r="B23">
        <v>0</v>
      </c>
      <c r="C23">
        <v>0</v>
      </c>
      <c r="D23">
        <v>29.93</v>
      </c>
      <c r="E23">
        <v>0</v>
      </c>
      <c r="F23">
        <v>0</v>
      </c>
      <c r="G23">
        <v>70.59</v>
      </c>
      <c r="H23">
        <v>0</v>
      </c>
      <c r="I23">
        <v>22.47</v>
      </c>
      <c r="J23">
        <v>67.95</v>
      </c>
      <c r="K23">
        <v>683.14</v>
      </c>
      <c r="L23">
        <v>654.30999999999995</v>
      </c>
      <c r="M23">
        <v>45</v>
      </c>
      <c r="N23">
        <v>118.76</v>
      </c>
      <c r="O23">
        <v>124.32</v>
      </c>
      <c r="P23">
        <v>112.24</v>
      </c>
      <c r="Q23">
        <v>20.56</v>
      </c>
      <c r="R23">
        <v>42.4</v>
      </c>
      <c r="S23">
        <v>26.39</v>
      </c>
      <c r="T23">
        <v>0</v>
      </c>
      <c r="U23">
        <v>418.77</v>
      </c>
      <c r="V23">
        <v>18.2</v>
      </c>
      <c r="W23">
        <v>45.22</v>
      </c>
      <c r="X23">
        <v>98.87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8.8699999999999992</v>
      </c>
      <c r="AG23">
        <v>43.46</v>
      </c>
      <c r="AH23">
        <v>0</v>
      </c>
      <c r="AI23">
        <v>0</v>
      </c>
      <c r="AJ23">
        <v>0</v>
      </c>
      <c r="AK23">
        <v>53.93</v>
      </c>
      <c r="AL23">
        <v>1.4</v>
      </c>
      <c r="AM23">
        <v>0</v>
      </c>
      <c r="AN23">
        <v>0</v>
      </c>
      <c r="AO23">
        <v>0</v>
      </c>
      <c r="AP23">
        <v>0.51</v>
      </c>
      <c r="AQ23">
        <v>0</v>
      </c>
      <c r="AR23">
        <v>1.77</v>
      </c>
      <c r="AS23">
        <v>4.4400000000000004</v>
      </c>
      <c r="AT23">
        <v>20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2733.4999999999995</v>
      </c>
    </row>
    <row r="24" spans="1:117">
      <c r="A24" t="s">
        <v>66</v>
      </c>
      <c r="B24">
        <v>0</v>
      </c>
      <c r="C24">
        <v>0</v>
      </c>
      <c r="D24">
        <v>29.93</v>
      </c>
      <c r="E24">
        <v>0</v>
      </c>
      <c r="F24">
        <v>0</v>
      </c>
      <c r="G24">
        <v>70.59</v>
      </c>
      <c r="H24">
        <v>0</v>
      </c>
      <c r="I24">
        <v>22.47</v>
      </c>
      <c r="J24">
        <v>67.95</v>
      </c>
      <c r="K24">
        <v>683.14</v>
      </c>
      <c r="L24">
        <v>654.30999999999995</v>
      </c>
      <c r="M24">
        <v>45</v>
      </c>
      <c r="N24">
        <v>118.76</v>
      </c>
      <c r="O24">
        <v>124.32</v>
      </c>
      <c r="P24">
        <v>112.24</v>
      </c>
      <c r="Q24">
        <v>20.56</v>
      </c>
      <c r="R24">
        <v>42.4</v>
      </c>
      <c r="S24">
        <v>26.39</v>
      </c>
      <c r="T24">
        <v>0</v>
      </c>
      <c r="U24">
        <v>418.77</v>
      </c>
      <c r="V24">
        <v>18.2</v>
      </c>
      <c r="W24">
        <v>45.22</v>
      </c>
      <c r="X24">
        <v>98.87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8.8699999999999992</v>
      </c>
      <c r="AG24">
        <v>43.46</v>
      </c>
      <c r="AH24">
        <v>0</v>
      </c>
      <c r="AI24">
        <v>0</v>
      </c>
      <c r="AJ24">
        <v>0</v>
      </c>
      <c r="AK24">
        <v>53.93</v>
      </c>
      <c r="AL24">
        <v>1.4</v>
      </c>
      <c r="AM24">
        <v>0</v>
      </c>
      <c r="AN24">
        <v>0</v>
      </c>
      <c r="AO24">
        <v>0</v>
      </c>
      <c r="AP24">
        <v>0.51</v>
      </c>
      <c r="AQ24">
        <v>0</v>
      </c>
      <c r="AR24">
        <v>1.77</v>
      </c>
      <c r="AS24">
        <v>4.4400000000000004</v>
      </c>
      <c r="AT24">
        <v>20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2733.4999999999995</v>
      </c>
    </row>
    <row r="25" spans="1:117">
      <c r="A25" t="s">
        <v>67</v>
      </c>
      <c r="B25">
        <v>0</v>
      </c>
      <c r="C25">
        <v>0</v>
      </c>
      <c r="D25">
        <v>29.93</v>
      </c>
      <c r="E25">
        <v>0</v>
      </c>
      <c r="F25">
        <v>0</v>
      </c>
      <c r="G25">
        <v>70.59</v>
      </c>
      <c r="H25">
        <v>0</v>
      </c>
      <c r="I25">
        <v>22.47</v>
      </c>
      <c r="J25">
        <v>67.95</v>
      </c>
      <c r="K25">
        <v>683.14</v>
      </c>
      <c r="L25">
        <v>654.30999999999995</v>
      </c>
      <c r="M25">
        <v>60</v>
      </c>
      <c r="N25">
        <v>118.76</v>
      </c>
      <c r="O25">
        <v>124.32</v>
      </c>
      <c r="P25">
        <v>112.24</v>
      </c>
      <c r="Q25">
        <v>20.56</v>
      </c>
      <c r="R25">
        <v>42.4</v>
      </c>
      <c r="S25">
        <v>26.39</v>
      </c>
      <c r="T25">
        <v>0</v>
      </c>
      <c r="U25">
        <v>418.77</v>
      </c>
      <c r="V25">
        <v>18.2</v>
      </c>
      <c r="W25">
        <v>45.22</v>
      </c>
      <c r="X25">
        <v>98.87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16.48</v>
      </c>
      <c r="AF25">
        <v>8.8699999999999992</v>
      </c>
      <c r="AG25">
        <v>43.46</v>
      </c>
      <c r="AH25">
        <v>18.940000000000001</v>
      </c>
      <c r="AI25">
        <v>0</v>
      </c>
      <c r="AJ25">
        <v>0</v>
      </c>
      <c r="AK25">
        <v>53.93</v>
      </c>
      <c r="AL25">
        <v>1.4</v>
      </c>
      <c r="AM25">
        <v>0</v>
      </c>
      <c r="AN25">
        <v>0</v>
      </c>
      <c r="AO25">
        <v>0</v>
      </c>
      <c r="AP25">
        <v>0.51</v>
      </c>
      <c r="AQ25">
        <v>0</v>
      </c>
      <c r="AR25">
        <v>1.77</v>
      </c>
      <c r="AS25">
        <v>4.4400000000000004</v>
      </c>
      <c r="AT25">
        <v>20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2783.9199999999996</v>
      </c>
    </row>
    <row r="26" spans="1:117">
      <c r="A26" t="s">
        <v>68</v>
      </c>
      <c r="B26">
        <v>0</v>
      </c>
      <c r="C26">
        <v>0</v>
      </c>
      <c r="D26">
        <v>29.93</v>
      </c>
      <c r="E26">
        <v>0</v>
      </c>
      <c r="F26">
        <v>0</v>
      </c>
      <c r="G26">
        <v>70.59</v>
      </c>
      <c r="H26">
        <v>0</v>
      </c>
      <c r="I26">
        <v>22.47</v>
      </c>
      <c r="J26">
        <v>67.95</v>
      </c>
      <c r="K26">
        <v>683.14</v>
      </c>
      <c r="L26">
        <v>654.30999999999995</v>
      </c>
      <c r="M26">
        <v>60</v>
      </c>
      <c r="N26">
        <v>118.76</v>
      </c>
      <c r="O26">
        <v>124.32</v>
      </c>
      <c r="P26">
        <v>112.24</v>
      </c>
      <c r="Q26">
        <v>20.56</v>
      </c>
      <c r="R26">
        <v>42.4</v>
      </c>
      <c r="S26">
        <v>26.39</v>
      </c>
      <c r="T26">
        <v>0</v>
      </c>
      <c r="U26">
        <v>418.77</v>
      </c>
      <c r="V26">
        <v>18.2</v>
      </c>
      <c r="W26">
        <v>45.22</v>
      </c>
      <c r="X26">
        <v>98.87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16.48</v>
      </c>
      <c r="AF26">
        <v>8.8699999999999992</v>
      </c>
      <c r="AG26">
        <v>43.46</v>
      </c>
      <c r="AH26">
        <v>37.880000000000003</v>
      </c>
      <c r="AI26">
        <v>0</v>
      </c>
      <c r="AJ26">
        <v>0</v>
      </c>
      <c r="AK26">
        <v>53.93</v>
      </c>
      <c r="AL26">
        <v>1.4</v>
      </c>
      <c r="AM26">
        <v>0</v>
      </c>
      <c r="AN26">
        <v>0</v>
      </c>
      <c r="AO26">
        <v>0</v>
      </c>
      <c r="AP26">
        <v>0.51</v>
      </c>
      <c r="AQ26">
        <v>15.44</v>
      </c>
      <c r="AR26">
        <v>1.77</v>
      </c>
      <c r="AS26">
        <v>4.4400000000000004</v>
      </c>
      <c r="AT26">
        <v>20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2818.2999999999997</v>
      </c>
    </row>
    <row r="27" spans="1:117">
      <c r="A27" t="s">
        <v>69</v>
      </c>
      <c r="B27">
        <v>0</v>
      </c>
      <c r="C27">
        <v>0</v>
      </c>
      <c r="D27">
        <v>30.35</v>
      </c>
      <c r="E27">
        <v>0</v>
      </c>
      <c r="F27">
        <v>0</v>
      </c>
      <c r="G27">
        <v>70.59</v>
      </c>
      <c r="H27">
        <v>0</v>
      </c>
      <c r="I27">
        <v>22.47</v>
      </c>
      <c r="J27">
        <v>67.95</v>
      </c>
      <c r="K27">
        <v>683.14</v>
      </c>
      <c r="L27">
        <v>654.30999999999995</v>
      </c>
      <c r="M27">
        <v>60</v>
      </c>
      <c r="N27">
        <v>118.76</v>
      </c>
      <c r="O27">
        <v>124.32</v>
      </c>
      <c r="P27">
        <v>112.24</v>
      </c>
      <c r="Q27">
        <v>20.56</v>
      </c>
      <c r="R27">
        <v>35.79</v>
      </c>
      <c r="S27">
        <v>26.39</v>
      </c>
      <c r="T27">
        <v>0</v>
      </c>
      <c r="U27">
        <v>418.77</v>
      </c>
      <c r="V27">
        <v>18.2</v>
      </c>
      <c r="W27">
        <v>45.22</v>
      </c>
      <c r="X27">
        <v>98.87</v>
      </c>
      <c r="Y27">
        <v>0</v>
      </c>
      <c r="Z27">
        <v>1.1000000000000001</v>
      </c>
      <c r="AA27">
        <v>0</v>
      </c>
      <c r="AB27">
        <v>3.33</v>
      </c>
      <c r="AC27">
        <v>0</v>
      </c>
      <c r="AD27">
        <v>8.06</v>
      </c>
      <c r="AE27">
        <v>16.48</v>
      </c>
      <c r="AF27">
        <v>17.75</v>
      </c>
      <c r="AG27">
        <v>43.46</v>
      </c>
      <c r="AH27">
        <v>56.82</v>
      </c>
      <c r="AI27">
        <v>3.82</v>
      </c>
      <c r="AJ27">
        <v>0</v>
      </c>
      <c r="AK27">
        <v>53.93</v>
      </c>
      <c r="AL27">
        <v>1.4</v>
      </c>
      <c r="AM27">
        <v>0</v>
      </c>
      <c r="AN27">
        <v>0</v>
      </c>
      <c r="AO27">
        <v>0</v>
      </c>
      <c r="AP27">
        <v>6.27</v>
      </c>
      <c r="AQ27">
        <v>22.05</v>
      </c>
      <c r="AR27">
        <v>1.77</v>
      </c>
      <c r="AS27">
        <v>4.4400000000000004</v>
      </c>
      <c r="AT27">
        <v>20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2868.6099999999997</v>
      </c>
    </row>
    <row r="28" spans="1:117">
      <c r="A28" t="s">
        <v>70</v>
      </c>
      <c r="B28">
        <v>0</v>
      </c>
      <c r="C28">
        <v>0</v>
      </c>
      <c r="D28">
        <v>30.35</v>
      </c>
      <c r="E28">
        <v>0</v>
      </c>
      <c r="F28">
        <v>0</v>
      </c>
      <c r="G28">
        <v>70.59</v>
      </c>
      <c r="H28">
        <v>0</v>
      </c>
      <c r="I28">
        <v>22.47</v>
      </c>
      <c r="J28">
        <v>67.95</v>
      </c>
      <c r="K28">
        <v>683.14</v>
      </c>
      <c r="L28">
        <v>654.30999999999995</v>
      </c>
      <c r="M28">
        <v>65</v>
      </c>
      <c r="N28">
        <v>118.76</v>
      </c>
      <c r="O28">
        <v>124.32</v>
      </c>
      <c r="P28">
        <v>112.24</v>
      </c>
      <c r="Q28">
        <v>20.56</v>
      </c>
      <c r="R28">
        <v>31.33</v>
      </c>
      <c r="S28">
        <v>26.39</v>
      </c>
      <c r="T28">
        <v>0</v>
      </c>
      <c r="U28">
        <v>418.77</v>
      </c>
      <c r="V28">
        <v>18.2</v>
      </c>
      <c r="W28">
        <v>45.22</v>
      </c>
      <c r="X28">
        <v>98.87</v>
      </c>
      <c r="Y28">
        <v>0</v>
      </c>
      <c r="Z28">
        <v>6.52</v>
      </c>
      <c r="AA28">
        <v>0</v>
      </c>
      <c r="AB28">
        <v>12</v>
      </c>
      <c r="AC28">
        <v>9.68</v>
      </c>
      <c r="AD28">
        <v>8.06</v>
      </c>
      <c r="AE28">
        <v>32.96</v>
      </c>
      <c r="AF28">
        <v>26.62</v>
      </c>
      <c r="AG28">
        <v>43.46</v>
      </c>
      <c r="AH28">
        <v>94.7</v>
      </c>
      <c r="AI28">
        <v>16.55</v>
      </c>
      <c r="AJ28">
        <v>0</v>
      </c>
      <c r="AK28">
        <v>53.93</v>
      </c>
      <c r="AL28">
        <v>9.2899999999999991</v>
      </c>
      <c r="AM28">
        <v>5.27</v>
      </c>
      <c r="AN28">
        <v>0</v>
      </c>
      <c r="AO28">
        <v>0</v>
      </c>
      <c r="AP28">
        <v>6.27</v>
      </c>
      <c r="AQ28">
        <v>46.69</v>
      </c>
      <c r="AR28">
        <v>1.77</v>
      </c>
      <c r="AS28">
        <v>4.4400000000000004</v>
      </c>
      <c r="AT28">
        <v>20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3006.6799999999989</v>
      </c>
    </row>
    <row r="29" spans="1:117">
      <c r="A29" t="s">
        <v>71</v>
      </c>
      <c r="B29">
        <v>0</v>
      </c>
      <c r="C29">
        <v>0</v>
      </c>
      <c r="D29">
        <v>30.35</v>
      </c>
      <c r="E29">
        <v>0</v>
      </c>
      <c r="F29">
        <v>0</v>
      </c>
      <c r="G29">
        <v>70.59</v>
      </c>
      <c r="H29">
        <v>0</v>
      </c>
      <c r="I29">
        <v>22.47</v>
      </c>
      <c r="J29">
        <v>67.95</v>
      </c>
      <c r="K29">
        <v>683.14</v>
      </c>
      <c r="L29">
        <v>654.30999999999995</v>
      </c>
      <c r="M29">
        <v>65</v>
      </c>
      <c r="N29">
        <v>118.76</v>
      </c>
      <c r="O29">
        <v>124.32</v>
      </c>
      <c r="P29">
        <v>112.24</v>
      </c>
      <c r="Q29">
        <v>20.56</v>
      </c>
      <c r="R29">
        <v>31.33</v>
      </c>
      <c r="S29">
        <v>26.39</v>
      </c>
      <c r="T29">
        <v>0</v>
      </c>
      <c r="U29">
        <v>418.77</v>
      </c>
      <c r="V29">
        <v>18.2</v>
      </c>
      <c r="W29">
        <v>45.22</v>
      </c>
      <c r="X29">
        <v>98.87</v>
      </c>
      <c r="Y29">
        <v>0</v>
      </c>
      <c r="Z29">
        <v>13.04</v>
      </c>
      <c r="AA29">
        <v>12.01</v>
      </c>
      <c r="AB29">
        <v>26.34</v>
      </c>
      <c r="AC29">
        <v>29.06</v>
      </c>
      <c r="AD29">
        <v>16.510000000000002</v>
      </c>
      <c r="AE29">
        <v>49.43</v>
      </c>
      <c r="AF29">
        <v>39.44</v>
      </c>
      <c r="AG29">
        <v>43.46</v>
      </c>
      <c r="AH29">
        <v>140.34</v>
      </c>
      <c r="AI29">
        <v>16.55</v>
      </c>
      <c r="AJ29">
        <v>0</v>
      </c>
      <c r="AK29">
        <v>53.93</v>
      </c>
      <c r="AL29">
        <v>41.83</v>
      </c>
      <c r="AM29">
        <v>10.54</v>
      </c>
      <c r="AN29">
        <v>0</v>
      </c>
      <c r="AO29">
        <v>0</v>
      </c>
      <c r="AP29">
        <v>0.51</v>
      </c>
      <c r="AQ29">
        <v>62.24</v>
      </c>
      <c r="AR29">
        <v>6.63</v>
      </c>
      <c r="AS29">
        <v>4.4400000000000004</v>
      </c>
      <c r="AT29">
        <v>20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3194.77</v>
      </c>
    </row>
    <row r="30" spans="1:117">
      <c r="A30" t="s">
        <v>72</v>
      </c>
      <c r="B30">
        <v>0</v>
      </c>
      <c r="C30">
        <v>0</v>
      </c>
      <c r="D30">
        <v>30.35</v>
      </c>
      <c r="E30">
        <v>0</v>
      </c>
      <c r="F30">
        <v>0</v>
      </c>
      <c r="G30">
        <v>70.59</v>
      </c>
      <c r="H30">
        <v>0</v>
      </c>
      <c r="I30">
        <v>22.47</v>
      </c>
      <c r="J30">
        <v>67.95</v>
      </c>
      <c r="K30">
        <v>682.78</v>
      </c>
      <c r="L30">
        <v>538.09</v>
      </c>
      <c r="M30">
        <v>70</v>
      </c>
      <c r="N30">
        <v>118.76</v>
      </c>
      <c r="O30">
        <v>124.32</v>
      </c>
      <c r="P30">
        <v>112.24</v>
      </c>
      <c r="Q30">
        <v>20.56</v>
      </c>
      <c r="R30">
        <v>31.33</v>
      </c>
      <c r="S30">
        <v>26.39</v>
      </c>
      <c r="T30">
        <v>0</v>
      </c>
      <c r="U30">
        <v>418.77</v>
      </c>
      <c r="V30">
        <v>18.2</v>
      </c>
      <c r="W30">
        <v>45.22</v>
      </c>
      <c r="X30">
        <v>98.87</v>
      </c>
      <c r="Y30">
        <v>0</v>
      </c>
      <c r="Z30">
        <v>13.04</v>
      </c>
      <c r="AA30">
        <v>28.05</v>
      </c>
      <c r="AB30">
        <v>26.34</v>
      </c>
      <c r="AC30">
        <v>29.06</v>
      </c>
      <c r="AD30">
        <v>36.549999999999997</v>
      </c>
      <c r="AE30">
        <v>49.43</v>
      </c>
      <c r="AF30">
        <v>39.44</v>
      </c>
      <c r="AG30">
        <v>43.46</v>
      </c>
      <c r="AH30">
        <v>140.34</v>
      </c>
      <c r="AI30">
        <v>16.55</v>
      </c>
      <c r="AJ30">
        <v>0</v>
      </c>
      <c r="AK30">
        <v>53.93</v>
      </c>
      <c r="AL30">
        <v>41.83</v>
      </c>
      <c r="AM30">
        <v>10.54</v>
      </c>
      <c r="AN30">
        <v>0</v>
      </c>
      <c r="AO30">
        <v>0</v>
      </c>
      <c r="AP30">
        <v>0.51</v>
      </c>
      <c r="AQ30">
        <v>62.24</v>
      </c>
      <c r="AR30">
        <v>26.49</v>
      </c>
      <c r="AS30">
        <v>4.4400000000000004</v>
      </c>
      <c r="AT30">
        <v>20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3139.1299999999997</v>
      </c>
    </row>
    <row r="31" spans="1:117">
      <c r="A31" t="s">
        <v>73</v>
      </c>
      <c r="B31">
        <v>0</v>
      </c>
      <c r="C31">
        <v>0</v>
      </c>
      <c r="D31">
        <v>30.35</v>
      </c>
      <c r="E31">
        <v>0</v>
      </c>
      <c r="F31">
        <v>0</v>
      </c>
      <c r="G31">
        <v>70.59</v>
      </c>
      <c r="H31">
        <v>0</v>
      </c>
      <c r="I31">
        <v>22.47</v>
      </c>
      <c r="J31">
        <v>67.95</v>
      </c>
      <c r="K31">
        <v>682.78</v>
      </c>
      <c r="L31">
        <v>459.81</v>
      </c>
      <c r="M31">
        <v>70</v>
      </c>
      <c r="N31">
        <v>118.76</v>
      </c>
      <c r="O31">
        <v>124.32</v>
      </c>
      <c r="P31">
        <v>112.24</v>
      </c>
      <c r="Q31">
        <v>20.56</v>
      </c>
      <c r="R31">
        <v>31.33</v>
      </c>
      <c r="S31">
        <v>26.39</v>
      </c>
      <c r="T31">
        <v>0</v>
      </c>
      <c r="U31">
        <v>418.77</v>
      </c>
      <c r="V31">
        <v>18.2</v>
      </c>
      <c r="W31">
        <v>45.22</v>
      </c>
      <c r="X31">
        <v>98.87</v>
      </c>
      <c r="Y31">
        <v>0</v>
      </c>
      <c r="Z31">
        <v>13.04</v>
      </c>
      <c r="AA31">
        <v>42.15</v>
      </c>
      <c r="AB31">
        <v>26.34</v>
      </c>
      <c r="AC31">
        <v>29.06</v>
      </c>
      <c r="AD31">
        <v>36.549999999999997</v>
      </c>
      <c r="AE31">
        <v>49.43</v>
      </c>
      <c r="AF31">
        <v>39.44</v>
      </c>
      <c r="AG31">
        <v>43.46</v>
      </c>
      <c r="AH31">
        <v>140.34</v>
      </c>
      <c r="AI31">
        <v>16.55</v>
      </c>
      <c r="AJ31">
        <v>0</v>
      </c>
      <c r="AK31">
        <v>53.93</v>
      </c>
      <c r="AL31">
        <v>41.83</v>
      </c>
      <c r="AM31">
        <v>10.54</v>
      </c>
      <c r="AN31">
        <v>0</v>
      </c>
      <c r="AO31">
        <v>0</v>
      </c>
      <c r="AP31">
        <v>0.51</v>
      </c>
      <c r="AQ31">
        <v>62.24</v>
      </c>
      <c r="AR31">
        <v>26.49</v>
      </c>
      <c r="AS31">
        <v>4.4400000000000004</v>
      </c>
      <c r="AT31">
        <v>20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3074.9499999999994</v>
      </c>
    </row>
    <row r="32" spans="1:117">
      <c r="A32" t="s">
        <v>74</v>
      </c>
      <c r="B32">
        <v>0</v>
      </c>
      <c r="C32">
        <v>0</v>
      </c>
      <c r="D32">
        <v>30.35</v>
      </c>
      <c r="E32">
        <v>0</v>
      </c>
      <c r="F32">
        <v>0</v>
      </c>
      <c r="G32">
        <v>70.59</v>
      </c>
      <c r="H32">
        <v>0</v>
      </c>
      <c r="I32">
        <v>22.47</v>
      </c>
      <c r="J32">
        <v>67.95</v>
      </c>
      <c r="K32">
        <v>682.78</v>
      </c>
      <c r="L32">
        <v>459.81</v>
      </c>
      <c r="M32">
        <v>70</v>
      </c>
      <c r="N32">
        <v>118.76</v>
      </c>
      <c r="O32">
        <v>124.32</v>
      </c>
      <c r="P32">
        <v>112.24</v>
      </c>
      <c r="Q32">
        <v>20.56</v>
      </c>
      <c r="R32">
        <v>31.33</v>
      </c>
      <c r="S32">
        <v>26.39</v>
      </c>
      <c r="T32">
        <v>0</v>
      </c>
      <c r="U32">
        <v>418.77</v>
      </c>
      <c r="V32">
        <v>18.2</v>
      </c>
      <c r="W32">
        <v>45.22</v>
      </c>
      <c r="X32">
        <v>98.87</v>
      </c>
      <c r="Y32">
        <v>0</v>
      </c>
      <c r="Z32">
        <v>13.04</v>
      </c>
      <c r="AA32">
        <v>42.15</v>
      </c>
      <c r="AB32">
        <v>26.34</v>
      </c>
      <c r="AC32">
        <v>29.06</v>
      </c>
      <c r="AD32">
        <v>36.549999999999997</v>
      </c>
      <c r="AE32">
        <v>49.43</v>
      </c>
      <c r="AF32">
        <v>39.44</v>
      </c>
      <c r="AG32">
        <v>43.46</v>
      </c>
      <c r="AH32">
        <v>140.34</v>
      </c>
      <c r="AI32">
        <v>16.55</v>
      </c>
      <c r="AJ32">
        <v>0</v>
      </c>
      <c r="AK32">
        <v>53.93</v>
      </c>
      <c r="AL32">
        <v>41.83</v>
      </c>
      <c r="AM32">
        <v>10.54</v>
      </c>
      <c r="AN32">
        <v>0</v>
      </c>
      <c r="AO32">
        <v>0</v>
      </c>
      <c r="AP32">
        <v>0.51</v>
      </c>
      <c r="AQ32">
        <v>62.24</v>
      </c>
      <c r="AR32">
        <v>26.49</v>
      </c>
      <c r="AS32">
        <v>4.4400000000000004</v>
      </c>
      <c r="AT32">
        <v>20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3074.9499999999994</v>
      </c>
    </row>
    <row r="33" spans="1:117">
      <c r="A33" t="s">
        <v>75</v>
      </c>
      <c r="B33">
        <v>0</v>
      </c>
      <c r="C33">
        <v>0</v>
      </c>
      <c r="D33">
        <v>30.35</v>
      </c>
      <c r="E33">
        <v>0</v>
      </c>
      <c r="F33">
        <v>0</v>
      </c>
      <c r="G33">
        <v>70.59</v>
      </c>
      <c r="H33">
        <v>0</v>
      </c>
      <c r="I33">
        <v>22.47</v>
      </c>
      <c r="J33">
        <v>67.95</v>
      </c>
      <c r="K33">
        <v>682.78</v>
      </c>
      <c r="L33">
        <v>459.81</v>
      </c>
      <c r="M33">
        <v>70</v>
      </c>
      <c r="N33">
        <v>118.76</v>
      </c>
      <c r="O33">
        <v>124.32</v>
      </c>
      <c r="P33">
        <v>112.24</v>
      </c>
      <c r="Q33">
        <v>20.56</v>
      </c>
      <c r="R33">
        <v>31.33</v>
      </c>
      <c r="S33">
        <v>26.39</v>
      </c>
      <c r="T33">
        <v>0</v>
      </c>
      <c r="U33">
        <v>418.77</v>
      </c>
      <c r="V33">
        <v>18.2</v>
      </c>
      <c r="W33">
        <v>45.22</v>
      </c>
      <c r="X33">
        <v>98.87</v>
      </c>
      <c r="Y33">
        <v>0</v>
      </c>
      <c r="Z33">
        <v>13.04</v>
      </c>
      <c r="AA33">
        <v>28.05</v>
      </c>
      <c r="AB33">
        <v>26.34</v>
      </c>
      <c r="AC33">
        <v>29.06</v>
      </c>
      <c r="AD33">
        <v>36.549999999999997</v>
      </c>
      <c r="AE33">
        <v>49.43</v>
      </c>
      <c r="AF33">
        <v>39.44</v>
      </c>
      <c r="AG33">
        <v>43.46</v>
      </c>
      <c r="AH33">
        <v>140.34</v>
      </c>
      <c r="AI33">
        <v>16.55</v>
      </c>
      <c r="AJ33">
        <v>0</v>
      </c>
      <c r="AK33">
        <v>53.93</v>
      </c>
      <c r="AL33">
        <v>9.2899999999999991</v>
      </c>
      <c r="AM33">
        <v>10.54</v>
      </c>
      <c r="AN33">
        <v>0</v>
      </c>
      <c r="AO33">
        <v>0</v>
      </c>
      <c r="AP33">
        <v>0.51</v>
      </c>
      <c r="AQ33">
        <v>62.24</v>
      </c>
      <c r="AR33">
        <v>4.41</v>
      </c>
      <c r="AS33">
        <v>4.4400000000000004</v>
      </c>
      <c r="AT33">
        <v>20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3006.2299999999996</v>
      </c>
    </row>
    <row r="34" spans="1:117">
      <c r="A34" t="s">
        <v>76</v>
      </c>
      <c r="B34">
        <v>0</v>
      </c>
      <c r="C34">
        <v>0</v>
      </c>
      <c r="D34">
        <v>30.35</v>
      </c>
      <c r="E34">
        <v>0</v>
      </c>
      <c r="F34">
        <v>0</v>
      </c>
      <c r="G34">
        <v>70.59</v>
      </c>
      <c r="H34">
        <v>0</v>
      </c>
      <c r="I34">
        <v>22.47</v>
      </c>
      <c r="J34">
        <v>67.95</v>
      </c>
      <c r="K34">
        <v>682.78</v>
      </c>
      <c r="L34">
        <v>459.81</v>
      </c>
      <c r="M34">
        <v>75</v>
      </c>
      <c r="N34">
        <v>118.76</v>
      </c>
      <c r="O34">
        <v>124.32</v>
      </c>
      <c r="P34">
        <v>112.24</v>
      </c>
      <c r="Q34">
        <v>20.56</v>
      </c>
      <c r="R34">
        <v>31.33</v>
      </c>
      <c r="S34">
        <v>26.39</v>
      </c>
      <c r="T34">
        <v>0</v>
      </c>
      <c r="U34">
        <v>418.77</v>
      </c>
      <c r="V34">
        <v>18.2</v>
      </c>
      <c r="W34">
        <v>45.22</v>
      </c>
      <c r="X34">
        <v>98.87</v>
      </c>
      <c r="Y34">
        <v>0</v>
      </c>
      <c r="Z34">
        <v>13.04</v>
      </c>
      <c r="AA34">
        <v>14.05</v>
      </c>
      <c r="AB34">
        <v>26.34</v>
      </c>
      <c r="AC34">
        <v>29.06</v>
      </c>
      <c r="AD34">
        <v>36.549999999999997</v>
      </c>
      <c r="AE34">
        <v>49.43</v>
      </c>
      <c r="AF34">
        <v>39.44</v>
      </c>
      <c r="AG34">
        <v>43.46</v>
      </c>
      <c r="AH34">
        <v>140.34</v>
      </c>
      <c r="AI34">
        <v>3.56</v>
      </c>
      <c r="AJ34">
        <v>0</v>
      </c>
      <c r="AK34">
        <v>53.93</v>
      </c>
      <c r="AL34">
        <v>1.4</v>
      </c>
      <c r="AM34">
        <v>5.27</v>
      </c>
      <c r="AN34">
        <v>0</v>
      </c>
      <c r="AO34">
        <v>0</v>
      </c>
      <c r="AP34">
        <v>0.51</v>
      </c>
      <c r="AQ34">
        <v>62.24</v>
      </c>
      <c r="AR34">
        <v>2.21</v>
      </c>
      <c r="AS34">
        <v>4.4400000000000004</v>
      </c>
      <c r="AT34">
        <v>20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2968.8799999999997</v>
      </c>
    </row>
    <row r="35" spans="1:117">
      <c r="A35" t="s">
        <v>77</v>
      </c>
      <c r="B35">
        <v>0</v>
      </c>
      <c r="C35">
        <v>0</v>
      </c>
      <c r="D35">
        <v>30.03</v>
      </c>
      <c r="E35">
        <v>0</v>
      </c>
      <c r="F35">
        <v>0</v>
      </c>
      <c r="G35">
        <v>70.59</v>
      </c>
      <c r="H35">
        <v>0</v>
      </c>
      <c r="I35">
        <v>22.47</v>
      </c>
      <c r="J35">
        <v>67.95</v>
      </c>
      <c r="K35">
        <v>682.78</v>
      </c>
      <c r="L35">
        <v>459.81</v>
      </c>
      <c r="M35">
        <v>80</v>
      </c>
      <c r="N35">
        <v>118.76</v>
      </c>
      <c r="O35">
        <v>124.32</v>
      </c>
      <c r="P35">
        <v>112.24</v>
      </c>
      <c r="Q35">
        <v>20.56</v>
      </c>
      <c r="R35">
        <v>31.33</v>
      </c>
      <c r="S35">
        <v>26.39</v>
      </c>
      <c r="T35">
        <v>0</v>
      </c>
      <c r="U35">
        <v>418.77</v>
      </c>
      <c r="V35">
        <v>18.2</v>
      </c>
      <c r="W35">
        <v>45.22</v>
      </c>
      <c r="X35">
        <v>98.87</v>
      </c>
      <c r="Y35">
        <v>0</v>
      </c>
      <c r="Z35">
        <v>6.52</v>
      </c>
      <c r="AA35">
        <v>14.05</v>
      </c>
      <c r="AB35">
        <v>26.34</v>
      </c>
      <c r="AC35">
        <v>9.68</v>
      </c>
      <c r="AD35">
        <v>16.12</v>
      </c>
      <c r="AE35">
        <v>32.96</v>
      </c>
      <c r="AF35">
        <v>19.72</v>
      </c>
      <c r="AG35">
        <v>43.46</v>
      </c>
      <c r="AH35">
        <v>94.7</v>
      </c>
      <c r="AI35">
        <v>0</v>
      </c>
      <c r="AJ35">
        <v>0</v>
      </c>
      <c r="AK35">
        <v>53.93</v>
      </c>
      <c r="AL35">
        <v>1.4</v>
      </c>
      <c r="AM35">
        <v>0</v>
      </c>
      <c r="AN35">
        <v>0</v>
      </c>
      <c r="AO35">
        <v>0</v>
      </c>
      <c r="AP35">
        <v>0.51</v>
      </c>
      <c r="AQ35">
        <v>46.69</v>
      </c>
      <c r="AR35">
        <v>2.21</v>
      </c>
      <c r="AS35">
        <v>4.4400000000000004</v>
      </c>
      <c r="AT35">
        <v>20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2821.0199999999995</v>
      </c>
    </row>
    <row r="36" spans="1:117">
      <c r="A36" t="s">
        <v>78</v>
      </c>
      <c r="B36">
        <v>0</v>
      </c>
      <c r="C36">
        <v>0</v>
      </c>
      <c r="D36">
        <v>30.03</v>
      </c>
      <c r="E36">
        <v>0</v>
      </c>
      <c r="F36">
        <v>0</v>
      </c>
      <c r="G36">
        <v>70.59</v>
      </c>
      <c r="H36">
        <v>0</v>
      </c>
      <c r="I36">
        <v>22.47</v>
      </c>
      <c r="J36">
        <v>67.95</v>
      </c>
      <c r="K36">
        <v>682.78</v>
      </c>
      <c r="L36">
        <v>459.81</v>
      </c>
      <c r="M36">
        <v>85</v>
      </c>
      <c r="N36">
        <v>118.76</v>
      </c>
      <c r="O36">
        <v>124.32</v>
      </c>
      <c r="P36">
        <v>112.24</v>
      </c>
      <c r="Q36">
        <v>20.56</v>
      </c>
      <c r="R36">
        <v>31.33</v>
      </c>
      <c r="S36">
        <v>26.39</v>
      </c>
      <c r="T36">
        <v>0</v>
      </c>
      <c r="U36">
        <v>418.77</v>
      </c>
      <c r="V36">
        <v>18.2</v>
      </c>
      <c r="W36">
        <v>45.22</v>
      </c>
      <c r="X36">
        <v>98.87</v>
      </c>
      <c r="Y36">
        <v>0</v>
      </c>
      <c r="Z36">
        <v>1.1000000000000001</v>
      </c>
      <c r="AA36">
        <v>0</v>
      </c>
      <c r="AB36">
        <v>26.34</v>
      </c>
      <c r="AC36">
        <v>0</v>
      </c>
      <c r="AD36">
        <v>8.06</v>
      </c>
      <c r="AE36">
        <v>16.48</v>
      </c>
      <c r="AF36">
        <v>8.8699999999999992</v>
      </c>
      <c r="AG36">
        <v>43.46</v>
      </c>
      <c r="AH36">
        <v>61.56</v>
      </c>
      <c r="AI36">
        <v>0</v>
      </c>
      <c r="AJ36">
        <v>0</v>
      </c>
      <c r="AK36">
        <v>53.93</v>
      </c>
      <c r="AL36">
        <v>1.4</v>
      </c>
      <c r="AM36">
        <v>0</v>
      </c>
      <c r="AN36">
        <v>0</v>
      </c>
      <c r="AO36">
        <v>0</v>
      </c>
      <c r="AP36">
        <v>0.51</v>
      </c>
      <c r="AQ36">
        <v>31.13</v>
      </c>
      <c r="AR36">
        <v>2.21</v>
      </c>
      <c r="AS36">
        <v>4.4400000000000004</v>
      </c>
      <c r="AT36">
        <v>20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2712.7799999999997</v>
      </c>
    </row>
    <row r="37" spans="1:117">
      <c r="A37" t="s">
        <v>79</v>
      </c>
      <c r="B37">
        <v>0</v>
      </c>
      <c r="C37">
        <v>0</v>
      </c>
      <c r="D37">
        <v>30.03</v>
      </c>
      <c r="E37">
        <v>0</v>
      </c>
      <c r="F37">
        <v>0</v>
      </c>
      <c r="G37">
        <v>70.59</v>
      </c>
      <c r="H37">
        <v>0</v>
      </c>
      <c r="I37">
        <v>22.47</v>
      </c>
      <c r="J37">
        <v>67.95</v>
      </c>
      <c r="K37">
        <v>682.78</v>
      </c>
      <c r="L37">
        <v>459.81</v>
      </c>
      <c r="M37">
        <v>92</v>
      </c>
      <c r="N37">
        <v>118.76</v>
      </c>
      <c r="O37">
        <v>124.32</v>
      </c>
      <c r="P37">
        <v>112.24</v>
      </c>
      <c r="Q37">
        <v>20.56</v>
      </c>
      <c r="R37">
        <v>31.33</v>
      </c>
      <c r="S37">
        <v>26.39</v>
      </c>
      <c r="T37">
        <v>0</v>
      </c>
      <c r="U37">
        <v>418.77</v>
      </c>
      <c r="V37">
        <v>18.2</v>
      </c>
      <c r="W37">
        <v>45.22</v>
      </c>
      <c r="X37">
        <v>98.87</v>
      </c>
      <c r="Y37">
        <v>0</v>
      </c>
      <c r="Z37">
        <v>0</v>
      </c>
      <c r="AA37">
        <v>0</v>
      </c>
      <c r="AB37">
        <v>26.34</v>
      </c>
      <c r="AC37">
        <v>0</v>
      </c>
      <c r="AD37">
        <v>0</v>
      </c>
      <c r="AE37">
        <v>16.48</v>
      </c>
      <c r="AF37">
        <v>8.8699999999999992</v>
      </c>
      <c r="AG37">
        <v>43.46</v>
      </c>
      <c r="AH37">
        <v>39.78</v>
      </c>
      <c r="AI37">
        <v>0</v>
      </c>
      <c r="AJ37">
        <v>0</v>
      </c>
      <c r="AK37">
        <v>53.93</v>
      </c>
      <c r="AL37">
        <v>1.4</v>
      </c>
      <c r="AM37">
        <v>0</v>
      </c>
      <c r="AN37">
        <v>0</v>
      </c>
      <c r="AO37">
        <v>0</v>
      </c>
      <c r="AP37">
        <v>0.51</v>
      </c>
      <c r="AQ37">
        <v>31.13</v>
      </c>
      <c r="AR37">
        <v>2.21</v>
      </c>
      <c r="AS37">
        <v>4.4400000000000004</v>
      </c>
      <c r="AT37">
        <v>20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2688.84</v>
      </c>
    </row>
    <row r="38" spans="1:117">
      <c r="A38" t="s">
        <v>80</v>
      </c>
      <c r="B38">
        <v>0</v>
      </c>
      <c r="C38">
        <v>0</v>
      </c>
      <c r="D38">
        <v>30.03</v>
      </c>
      <c r="E38">
        <v>0</v>
      </c>
      <c r="F38">
        <v>0</v>
      </c>
      <c r="G38">
        <v>70.59</v>
      </c>
      <c r="H38">
        <v>0</v>
      </c>
      <c r="I38">
        <v>22.47</v>
      </c>
      <c r="J38">
        <v>67.95</v>
      </c>
      <c r="K38">
        <v>682.78</v>
      </c>
      <c r="L38">
        <v>459.81</v>
      </c>
      <c r="M38">
        <v>92</v>
      </c>
      <c r="N38">
        <v>118.76</v>
      </c>
      <c r="O38">
        <v>124.32</v>
      </c>
      <c r="P38">
        <v>112.24</v>
      </c>
      <c r="Q38">
        <v>20.56</v>
      </c>
      <c r="R38">
        <v>31.33</v>
      </c>
      <c r="S38">
        <v>26.39</v>
      </c>
      <c r="T38">
        <v>0</v>
      </c>
      <c r="U38">
        <v>418.77</v>
      </c>
      <c r="V38">
        <v>18.2</v>
      </c>
      <c r="W38">
        <v>45.22</v>
      </c>
      <c r="X38">
        <v>98.87</v>
      </c>
      <c r="Y38">
        <v>0</v>
      </c>
      <c r="Z38">
        <v>0</v>
      </c>
      <c r="AA38">
        <v>0</v>
      </c>
      <c r="AB38">
        <v>26.34</v>
      </c>
      <c r="AC38">
        <v>0</v>
      </c>
      <c r="AD38">
        <v>0</v>
      </c>
      <c r="AE38">
        <v>16.48</v>
      </c>
      <c r="AF38">
        <v>8.8699999999999992</v>
      </c>
      <c r="AG38">
        <v>43.46</v>
      </c>
      <c r="AH38">
        <v>23.39</v>
      </c>
      <c r="AI38">
        <v>0</v>
      </c>
      <c r="AJ38">
        <v>0</v>
      </c>
      <c r="AK38">
        <v>53.93</v>
      </c>
      <c r="AL38">
        <v>1.4</v>
      </c>
      <c r="AM38">
        <v>0</v>
      </c>
      <c r="AN38">
        <v>0</v>
      </c>
      <c r="AO38">
        <v>0</v>
      </c>
      <c r="AP38">
        <v>0.51</v>
      </c>
      <c r="AQ38">
        <v>31.13</v>
      </c>
      <c r="AR38">
        <v>2.21</v>
      </c>
      <c r="AS38">
        <v>4.4400000000000004</v>
      </c>
      <c r="AT38">
        <v>20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2672.45</v>
      </c>
    </row>
    <row r="39" spans="1:117">
      <c r="A39" t="s">
        <v>81</v>
      </c>
      <c r="B39">
        <v>0</v>
      </c>
      <c r="C39">
        <v>0</v>
      </c>
      <c r="D39">
        <v>30.03</v>
      </c>
      <c r="E39">
        <v>0</v>
      </c>
      <c r="F39">
        <v>0</v>
      </c>
      <c r="G39">
        <v>70.59</v>
      </c>
      <c r="H39">
        <v>0</v>
      </c>
      <c r="I39">
        <v>22.47</v>
      </c>
      <c r="J39">
        <v>67.95</v>
      </c>
      <c r="K39">
        <v>683.14</v>
      </c>
      <c r="L39">
        <v>654.30999999999995</v>
      </c>
      <c r="M39">
        <v>92</v>
      </c>
      <c r="N39">
        <v>118.76</v>
      </c>
      <c r="O39">
        <v>124.32</v>
      </c>
      <c r="P39">
        <v>112.24</v>
      </c>
      <c r="Q39">
        <v>20.56</v>
      </c>
      <c r="R39">
        <v>31.33</v>
      </c>
      <c r="S39">
        <v>26.39</v>
      </c>
      <c r="T39">
        <v>0</v>
      </c>
      <c r="U39">
        <v>418.77</v>
      </c>
      <c r="V39">
        <v>18.2</v>
      </c>
      <c r="W39">
        <v>45.22</v>
      </c>
      <c r="X39">
        <v>98.87</v>
      </c>
      <c r="Y39">
        <v>0</v>
      </c>
      <c r="Z39">
        <v>0</v>
      </c>
      <c r="AA39">
        <v>0</v>
      </c>
      <c r="AB39">
        <v>26.34</v>
      </c>
      <c r="AC39">
        <v>0</v>
      </c>
      <c r="AD39">
        <v>0</v>
      </c>
      <c r="AE39">
        <v>16.48</v>
      </c>
      <c r="AF39">
        <v>8.8699999999999992</v>
      </c>
      <c r="AG39">
        <v>43.46</v>
      </c>
      <c r="AH39">
        <v>18.940000000000001</v>
      </c>
      <c r="AI39">
        <v>0</v>
      </c>
      <c r="AJ39">
        <v>0</v>
      </c>
      <c r="AK39">
        <v>53.93</v>
      </c>
      <c r="AL39">
        <v>1.4</v>
      </c>
      <c r="AM39">
        <v>0</v>
      </c>
      <c r="AN39">
        <v>0</v>
      </c>
      <c r="AO39">
        <v>0</v>
      </c>
      <c r="AP39">
        <v>0.51</v>
      </c>
      <c r="AQ39">
        <v>31.13</v>
      </c>
      <c r="AR39">
        <v>4.41</v>
      </c>
      <c r="AS39">
        <v>4.4400000000000004</v>
      </c>
      <c r="AT39">
        <v>20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2865.0599999999995</v>
      </c>
    </row>
    <row r="40" spans="1:117">
      <c r="A40" t="s">
        <v>82</v>
      </c>
      <c r="B40">
        <v>0</v>
      </c>
      <c r="C40">
        <v>0</v>
      </c>
      <c r="D40">
        <v>30.03</v>
      </c>
      <c r="E40">
        <v>0</v>
      </c>
      <c r="F40">
        <v>0</v>
      </c>
      <c r="G40">
        <v>70.59</v>
      </c>
      <c r="H40">
        <v>0</v>
      </c>
      <c r="I40">
        <v>22.47</v>
      </c>
      <c r="J40">
        <v>67.95</v>
      </c>
      <c r="K40">
        <v>683.14</v>
      </c>
      <c r="L40">
        <v>654.30999999999995</v>
      </c>
      <c r="M40">
        <v>92</v>
      </c>
      <c r="N40">
        <v>118.76</v>
      </c>
      <c r="O40">
        <v>124.32</v>
      </c>
      <c r="P40">
        <v>112.24</v>
      </c>
      <c r="Q40">
        <v>20.56</v>
      </c>
      <c r="R40">
        <v>31.33</v>
      </c>
      <c r="S40">
        <v>26.39</v>
      </c>
      <c r="T40">
        <v>0</v>
      </c>
      <c r="U40">
        <v>418.77</v>
      </c>
      <c r="V40">
        <v>18.2</v>
      </c>
      <c r="W40">
        <v>45.22</v>
      </c>
      <c r="X40">
        <v>98.87</v>
      </c>
      <c r="Y40">
        <v>0</v>
      </c>
      <c r="Z40">
        <v>0</v>
      </c>
      <c r="AA40">
        <v>0</v>
      </c>
      <c r="AB40">
        <v>13.17</v>
      </c>
      <c r="AC40">
        <v>0</v>
      </c>
      <c r="AD40">
        <v>0</v>
      </c>
      <c r="AE40">
        <v>16.48</v>
      </c>
      <c r="AF40">
        <v>8.8699999999999992</v>
      </c>
      <c r="AG40">
        <v>43.46</v>
      </c>
      <c r="AH40">
        <v>0</v>
      </c>
      <c r="AI40">
        <v>0</v>
      </c>
      <c r="AJ40">
        <v>0</v>
      </c>
      <c r="AK40">
        <v>53.93</v>
      </c>
      <c r="AL40">
        <v>1.4</v>
      </c>
      <c r="AM40">
        <v>0</v>
      </c>
      <c r="AN40">
        <v>0</v>
      </c>
      <c r="AO40">
        <v>0</v>
      </c>
      <c r="AP40">
        <v>0.51</v>
      </c>
      <c r="AQ40">
        <v>31.13</v>
      </c>
      <c r="AR40">
        <v>26.49</v>
      </c>
      <c r="AS40">
        <v>4.4400000000000004</v>
      </c>
      <c r="AT40">
        <v>20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2855.0299999999993</v>
      </c>
    </row>
    <row r="41" spans="1:117">
      <c r="A41" t="s">
        <v>83</v>
      </c>
      <c r="B41">
        <v>0</v>
      </c>
      <c r="C41">
        <v>0</v>
      </c>
      <c r="D41">
        <v>30.03</v>
      </c>
      <c r="E41">
        <v>0</v>
      </c>
      <c r="F41">
        <v>0</v>
      </c>
      <c r="G41">
        <v>70.59</v>
      </c>
      <c r="H41">
        <v>0</v>
      </c>
      <c r="I41">
        <v>22.47</v>
      </c>
      <c r="J41">
        <v>67.95</v>
      </c>
      <c r="K41">
        <v>683.14</v>
      </c>
      <c r="L41">
        <v>654.30999999999995</v>
      </c>
      <c r="M41">
        <v>92</v>
      </c>
      <c r="N41">
        <v>118.76</v>
      </c>
      <c r="O41">
        <v>124.32</v>
      </c>
      <c r="P41">
        <v>112.24</v>
      </c>
      <c r="Q41">
        <v>20.56</v>
      </c>
      <c r="R41">
        <v>31.33</v>
      </c>
      <c r="S41">
        <v>26.39</v>
      </c>
      <c r="T41">
        <v>0</v>
      </c>
      <c r="U41">
        <v>418.77</v>
      </c>
      <c r="V41">
        <v>18.2</v>
      </c>
      <c r="W41">
        <v>45.22</v>
      </c>
      <c r="X41">
        <v>98.87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16.48</v>
      </c>
      <c r="AF41">
        <v>8.8699999999999992</v>
      </c>
      <c r="AG41">
        <v>43.46</v>
      </c>
      <c r="AH41">
        <v>0</v>
      </c>
      <c r="AI41">
        <v>0</v>
      </c>
      <c r="AJ41">
        <v>0</v>
      </c>
      <c r="AK41">
        <v>53.93</v>
      </c>
      <c r="AL41">
        <v>1.4</v>
      </c>
      <c r="AM41">
        <v>0</v>
      </c>
      <c r="AN41">
        <v>0</v>
      </c>
      <c r="AO41">
        <v>0</v>
      </c>
      <c r="AP41">
        <v>0.51</v>
      </c>
      <c r="AQ41">
        <v>31.13</v>
      </c>
      <c r="AR41">
        <v>26.49</v>
      </c>
      <c r="AS41">
        <v>4.4400000000000004</v>
      </c>
      <c r="AT41">
        <v>20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2841.8599999999992</v>
      </c>
    </row>
    <row r="42" spans="1:117">
      <c r="A42" t="s">
        <v>84</v>
      </c>
      <c r="B42">
        <v>0</v>
      </c>
      <c r="C42">
        <v>0</v>
      </c>
      <c r="D42">
        <v>30.03</v>
      </c>
      <c r="E42">
        <v>0</v>
      </c>
      <c r="F42">
        <v>0</v>
      </c>
      <c r="G42">
        <v>70.59</v>
      </c>
      <c r="H42">
        <v>0</v>
      </c>
      <c r="I42">
        <v>22.47</v>
      </c>
      <c r="J42">
        <v>67.95</v>
      </c>
      <c r="K42">
        <v>683.14</v>
      </c>
      <c r="L42">
        <v>654.30999999999995</v>
      </c>
      <c r="M42">
        <v>92</v>
      </c>
      <c r="N42">
        <v>118.76</v>
      </c>
      <c r="O42">
        <v>124.32</v>
      </c>
      <c r="P42">
        <v>112.24</v>
      </c>
      <c r="Q42">
        <v>20.56</v>
      </c>
      <c r="R42">
        <v>31.33</v>
      </c>
      <c r="S42">
        <v>26.39</v>
      </c>
      <c r="T42">
        <v>0</v>
      </c>
      <c r="U42">
        <v>418.77</v>
      </c>
      <c r="V42">
        <v>18.2</v>
      </c>
      <c r="W42">
        <v>45.22</v>
      </c>
      <c r="X42">
        <v>98.87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16.48</v>
      </c>
      <c r="AF42">
        <v>8.8699999999999992</v>
      </c>
      <c r="AG42">
        <v>43.46</v>
      </c>
      <c r="AH42">
        <v>0</v>
      </c>
      <c r="AI42">
        <v>0</v>
      </c>
      <c r="AJ42">
        <v>0</v>
      </c>
      <c r="AK42">
        <v>53.93</v>
      </c>
      <c r="AL42">
        <v>1.4</v>
      </c>
      <c r="AM42">
        <v>0</v>
      </c>
      <c r="AN42">
        <v>0</v>
      </c>
      <c r="AO42">
        <v>0</v>
      </c>
      <c r="AP42">
        <v>0.51</v>
      </c>
      <c r="AQ42">
        <v>31.13</v>
      </c>
      <c r="AR42">
        <v>26.49</v>
      </c>
      <c r="AS42">
        <v>4.4400000000000004</v>
      </c>
      <c r="AT42">
        <v>20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2841.8599999999992</v>
      </c>
    </row>
    <row r="43" spans="1:117">
      <c r="A43" t="s">
        <v>85</v>
      </c>
      <c r="B43">
        <v>0</v>
      </c>
      <c r="C43">
        <v>0</v>
      </c>
      <c r="D43">
        <v>29.09</v>
      </c>
      <c r="E43">
        <v>0</v>
      </c>
      <c r="F43">
        <v>0</v>
      </c>
      <c r="G43">
        <v>70.59</v>
      </c>
      <c r="H43">
        <v>0</v>
      </c>
      <c r="I43">
        <v>22.47</v>
      </c>
      <c r="J43">
        <v>67.95</v>
      </c>
      <c r="K43">
        <v>683.14</v>
      </c>
      <c r="L43">
        <v>654.30999999999995</v>
      </c>
      <c r="M43">
        <v>92</v>
      </c>
      <c r="N43">
        <v>118.76</v>
      </c>
      <c r="O43">
        <v>124.32</v>
      </c>
      <c r="P43">
        <v>112.24</v>
      </c>
      <c r="Q43">
        <v>20.56</v>
      </c>
      <c r="R43">
        <v>31.33</v>
      </c>
      <c r="S43">
        <v>26.39</v>
      </c>
      <c r="T43">
        <v>0</v>
      </c>
      <c r="U43">
        <v>418.77</v>
      </c>
      <c r="V43">
        <v>18.2</v>
      </c>
      <c r="W43">
        <v>45.22</v>
      </c>
      <c r="X43">
        <v>98.87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16.48</v>
      </c>
      <c r="AF43">
        <v>8.8699999999999992</v>
      </c>
      <c r="AG43">
        <v>43.46</v>
      </c>
      <c r="AH43">
        <v>0</v>
      </c>
      <c r="AI43">
        <v>0</v>
      </c>
      <c r="AJ43">
        <v>0</v>
      </c>
      <c r="AK43">
        <v>53.93</v>
      </c>
      <c r="AL43">
        <v>1.4</v>
      </c>
      <c r="AM43">
        <v>0</v>
      </c>
      <c r="AN43">
        <v>0</v>
      </c>
      <c r="AO43">
        <v>0</v>
      </c>
      <c r="AP43">
        <v>6.27</v>
      </c>
      <c r="AQ43">
        <v>31.13</v>
      </c>
      <c r="AR43">
        <v>3.31</v>
      </c>
      <c r="AS43">
        <v>4.4400000000000004</v>
      </c>
      <c r="AT43">
        <v>20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2823.4999999999991</v>
      </c>
    </row>
    <row r="44" spans="1:117">
      <c r="A44" t="s">
        <v>86</v>
      </c>
      <c r="B44">
        <v>0</v>
      </c>
      <c r="C44">
        <v>0</v>
      </c>
      <c r="D44">
        <v>29.09</v>
      </c>
      <c r="E44">
        <v>0</v>
      </c>
      <c r="F44">
        <v>0</v>
      </c>
      <c r="G44">
        <v>70.59</v>
      </c>
      <c r="H44">
        <v>0</v>
      </c>
      <c r="I44">
        <v>22.47</v>
      </c>
      <c r="J44">
        <v>67.95</v>
      </c>
      <c r="K44">
        <v>683.14</v>
      </c>
      <c r="L44">
        <v>654.30999999999995</v>
      </c>
      <c r="M44">
        <v>92</v>
      </c>
      <c r="N44">
        <v>118.76</v>
      </c>
      <c r="O44">
        <v>124.32</v>
      </c>
      <c r="P44">
        <v>112.24</v>
      </c>
      <c r="Q44">
        <v>20.56</v>
      </c>
      <c r="R44">
        <v>31.33</v>
      </c>
      <c r="S44">
        <v>26.39</v>
      </c>
      <c r="T44">
        <v>0</v>
      </c>
      <c r="U44">
        <v>418.77</v>
      </c>
      <c r="V44">
        <v>18.2</v>
      </c>
      <c r="W44">
        <v>45.22</v>
      </c>
      <c r="X44">
        <v>98.87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16.48</v>
      </c>
      <c r="AF44">
        <v>8.8699999999999992</v>
      </c>
      <c r="AG44">
        <v>43.46</v>
      </c>
      <c r="AH44">
        <v>0</v>
      </c>
      <c r="AI44">
        <v>0</v>
      </c>
      <c r="AJ44">
        <v>0</v>
      </c>
      <c r="AK44">
        <v>53.93</v>
      </c>
      <c r="AL44">
        <v>1.4</v>
      </c>
      <c r="AM44">
        <v>0</v>
      </c>
      <c r="AN44">
        <v>0</v>
      </c>
      <c r="AO44">
        <v>0</v>
      </c>
      <c r="AP44">
        <v>6.27</v>
      </c>
      <c r="AQ44">
        <v>15.44</v>
      </c>
      <c r="AR44">
        <v>2.21</v>
      </c>
      <c r="AS44">
        <v>18.829999999999998</v>
      </c>
      <c r="AT44">
        <v>20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2821.099999999999</v>
      </c>
    </row>
    <row r="45" spans="1:117">
      <c r="A45" t="s">
        <v>87</v>
      </c>
      <c r="B45">
        <v>0</v>
      </c>
      <c r="C45">
        <v>0</v>
      </c>
      <c r="D45">
        <v>29.09</v>
      </c>
      <c r="E45">
        <v>0</v>
      </c>
      <c r="F45">
        <v>0</v>
      </c>
      <c r="G45">
        <v>70.59</v>
      </c>
      <c r="H45">
        <v>0</v>
      </c>
      <c r="I45">
        <v>22.47</v>
      </c>
      <c r="J45">
        <v>67.95</v>
      </c>
      <c r="K45">
        <v>683.14</v>
      </c>
      <c r="L45">
        <v>654.30999999999995</v>
      </c>
      <c r="M45">
        <v>92</v>
      </c>
      <c r="N45">
        <v>118.76</v>
      </c>
      <c r="O45">
        <v>124.32</v>
      </c>
      <c r="P45">
        <v>112.24</v>
      </c>
      <c r="Q45">
        <v>20.56</v>
      </c>
      <c r="R45">
        <v>31.33</v>
      </c>
      <c r="S45">
        <v>26.39</v>
      </c>
      <c r="T45">
        <v>0</v>
      </c>
      <c r="U45">
        <v>418.77</v>
      </c>
      <c r="V45">
        <v>18.2</v>
      </c>
      <c r="W45">
        <v>45.22</v>
      </c>
      <c r="X45">
        <v>98.87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16.48</v>
      </c>
      <c r="AF45">
        <v>8.8699999999999992</v>
      </c>
      <c r="AG45">
        <v>43.46</v>
      </c>
      <c r="AH45">
        <v>0</v>
      </c>
      <c r="AI45">
        <v>0</v>
      </c>
      <c r="AJ45">
        <v>0</v>
      </c>
      <c r="AK45">
        <v>53.93</v>
      </c>
      <c r="AL45">
        <v>1.4</v>
      </c>
      <c r="AM45">
        <v>0</v>
      </c>
      <c r="AN45">
        <v>0</v>
      </c>
      <c r="AO45">
        <v>0</v>
      </c>
      <c r="AP45">
        <v>0.51</v>
      </c>
      <c r="AQ45">
        <v>9.07</v>
      </c>
      <c r="AR45">
        <v>2.21</v>
      </c>
      <c r="AS45">
        <v>18.829999999999998</v>
      </c>
      <c r="AT45">
        <v>20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2808.9699999999993</v>
      </c>
    </row>
    <row r="46" spans="1:117">
      <c r="A46" t="s">
        <v>88</v>
      </c>
      <c r="B46">
        <v>0</v>
      </c>
      <c r="C46">
        <v>0</v>
      </c>
      <c r="D46">
        <v>29.09</v>
      </c>
      <c r="E46">
        <v>0</v>
      </c>
      <c r="F46">
        <v>0</v>
      </c>
      <c r="G46">
        <v>70.59</v>
      </c>
      <c r="H46">
        <v>0</v>
      </c>
      <c r="I46">
        <v>22.47</v>
      </c>
      <c r="J46">
        <v>67.95</v>
      </c>
      <c r="K46">
        <v>683.14</v>
      </c>
      <c r="L46">
        <v>654.30999999999995</v>
      </c>
      <c r="M46">
        <v>92</v>
      </c>
      <c r="N46">
        <v>118.76</v>
      </c>
      <c r="O46">
        <v>124.32</v>
      </c>
      <c r="P46">
        <v>112.24</v>
      </c>
      <c r="Q46">
        <v>20.56</v>
      </c>
      <c r="R46">
        <v>31.33</v>
      </c>
      <c r="S46">
        <v>26.39</v>
      </c>
      <c r="T46">
        <v>0</v>
      </c>
      <c r="U46">
        <v>418.77</v>
      </c>
      <c r="V46">
        <v>18.2</v>
      </c>
      <c r="W46">
        <v>45.22</v>
      </c>
      <c r="X46">
        <v>98.87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16.48</v>
      </c>
      <c r="AF46">
        <v>8.8699999999999992</v>
      </c>
      <c r="AG46">
        <v>43.46</v>
      </c>
      <c r="AH46">
        <v>0</v>
      </c>
      <c r="AI46">
        <v>0</v>
      </c>
      <c r="AJ46">
        <v>0</v>
      </c>
      <c r="AK46">
        <v>53.93</v>
      </c>
      <c r="AL46">
        <v>1.4</v>
      </c>
      <c r="AM46">
        <v>0</v>
      </c>
      <c r="AN46">
        <v>0</v>
      </c>
      <c r="AO46">
        <v>0</v>
      </c>
      <c r="AP46">
        <v>0.51</v>
      </c>
      <c r="AQ46">
        <v>0</v>
      </c>
      <c r="AR46">
        <v>2.21</v>
      </c>
      <c r="AS46">
        <v>18.829999999999998</v>
      </c>
      <c r="AT46">
        <v>20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2799.8999999999992</v>
      </c>
    </row>
    <row r="47" spans="1:117">
      <c r="A47" t="s">
        <v>89</v>
      </c>
      <c r="B47">
        <v>0</v>
      </c>
      <c r="C47">
        <v>0</v>
      </c>
      <c r="D47">
        <v>29.09</v>
      </c>
      <c r="E47">
        <v>0</v>
      </c>
      <c r="F47">
        <v>0</v>
      </c>
      <c r="G47">
        <v>70.59</v>
      </c>
      <c r="H47">
        <v>0</v>
      </c>
      <c r="I47">
        <v>22.47</v>
      </c>
      <c r="J47">
        <v>67.95</v>
      </c>
      <c r="K47">
        <v>683.14</v>
      </c>
      <c r="L47">
        <v>654.30999999999995</v>
      </c>
      <c r="M47">
        <v>92</v>
      </c>
      <c r="N47">
        <v>118.76</v>
      </c>
      <c r="O47">
        <v>124.32</v>
      </c>
      <c r="P47">
        <v>112.24</v>
      </c>
      <c r="Q47">
        <v>20.56</v>
      </c>
      <c r="R47">
        <v>31.33</v>
      </c>
      <c r="S47">
        <v>26.39</v>
      </c>
      <c r="T47">
        <v>0</v>
      </c>
      <c r="U47">
        <v>407.81</v>
      </c>
      <c r="V47">
        <v>18.2</v>
      </c>
      <c r="W47">
        <v>45.22</v>
      </c>
      <c r="X47">
        <v>98.87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16.48</v>
      </c>
      <c r="AF47">
        <v>8.8699999999999992</v>
      </c>
      <c r="AG47">
        <v>43.46</v>
      </c>
      <c r="AH47">
        <v>0</v>
      </c>
      <c r="AI47">
        <v>0</v>
      </c>
      <c r="AJ47">
        <v>0</v>
      </c>
      <c r="AK47">
        <v>53.93</v>
      </c>
      <c r="AL47">
        <v>1.4</v>
      </c>
      <c r="AM47">
        <v>0</v>
      </c>
      <c r="AN47">
        <v>0</v>
      </c>
      <c r="AO47">
        <v>0</v>
      </c>
      <c r="AP47">
        <v>0.51</v>
      </c>
      <c r="AQ47">
        <v>0</v>
      </c>
      <c r="AR47">
        <v>13.25</v>
      </c>
      <c r="AS47">
        <v>18.829999999999998</v>
      </c>
      <c r="AT47">
        <v>20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2799.9799999999991</v>
      </c>
    </row>
    <row r="48" spans="1:117">
      <c r="A48" t="s">
        <v>90</v>
      </c>
      <c r="B48">
        <v>0</v>
      </c>
      <c r="C48">
        <v>0</v>
      </c>
      <c r="D48">
        <v>29.09</v>
      </c>
      <c r="E48">
        <v>0</v>
      </c>
      <c r="F48">
        <v>0</v>
      </c>
      <c r="G48">
        <v>70.59</v>
      </c>
      <c r="H48">
        <v>0</v>
      </c>
      <c r="I48">
        <v>22.47</v>
      </c>
      <c r="J48">
        <v>67.95</v>
      </c>
      <c r="K48">
        <v>683.14</v>
      </c>
      <c r="L48">
        <v>654.30999999999995</v>
      </c>
      <c r="M48">
        <v>92</v>
      </c>
      <c r="N48">
        <v>118.76</v>
      </c>
      <c r="O48">
        <v>124.32</v>
      </c>
      <c r="P48">
        <v>112.24</v>
      </c>
      <c r="Q48">
        <v>20.56</v>
      </c>
      <c r="R48">
        <v>31.33</v>
      </c>
      <c r="S48">
        <v>26.39</v>
      </c>
      <c r="T48">
        <v>0</v>
      </c>
      <c r="U48">
        <v>407.81</v>
      </c>
      <c r="V48">
        <v>18.2</v>
      </c>
      <c r="W48">
        <v>45.22</v>
      </c>
      <c r="X48">
        <v>98.87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16.48</v>
      </c>
      <c r="AF48">
        <v>8.8699999999999992</v>
      </c>
      <c r="AG48">
        <v>43.46</v>
      </c>
      <c r="AH48">
        <v>0</v>
      </c>
      <c r="AI48">
        <v>0</v>
      </c>
      <c r="AJ48">
        <v>0</v>
      </c>
      <c r="AK48">
        <v>53.93</v>
      </c>
      <c r="AL48">
        <v>1.4</v>
      </c>
      <c r="AM48">
        <v>0</v>
      </c>
      <c r="AN48">
        <v>0</v>
      </c>
      <c r="AO48">
        <v>0</v>
      </c>
      <c r="AP48">
        <v>0.51</v>
      </c>
      <c r="AQ48">
        <v>0</v>
      </c>
      <c r="AR48">
        <v>13.25</v>
      </c>
      <c r="AS48">
        <v>18.829999999999998</v>
      </c>
      <c r="AT48">
        <v>20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2799.9799999999991</v>
      </c>
    </row>
    <row r="49" spans="1:117">
      <c r="A49" t="s">
        <v>91</v>
      </c>
      <c r="B49">
        <v>0</v>
      </c>
      <c r="C49">
        <v>0</v>
      </c>
      <c r="D49">
        <v>29.09</v>
      </c>
      <c r="E49">
        <v>0</v>
      </c>
      <c r="F49">
        <v>0</v>
      </c>
      <c r="G49">
        <v>70.59</v>
      </c>
      <c r="H49">
        <v>0</v>
      </c>
      <c r="I49">
        <v>22.47</v>
      </c>
      <c r="J49">
        <v>67.95</v>
      </c>
      <c r="K49">
        <v>683.14</v>
      </c>
      <c r="L49">
        <v>654.30999999999995</v>
      </c>
      <c r="M49">
        <v>92</v>
      </c>
      <c r="N49">
        <v>118.76</v>
      </c>
      <c r="O49">
        <v>124.32</v>
      </c>
      <c r="P49">
        <v>112.24</v>
      </c>
      <c r="Q49">
        <v>20.56</v>
      </c>
      <c r="R49">
        <v>31.33</v>
      </c>
      <c r="S49">
        <v>26.39</v>
      </c>
      <c r="T49">
        <v>0</v>
      </c>
      <c r="U49">
        <v>407.81</v>
      </c>
      <c r="V49">
        <v>18.2</v>
      </c>
      <c r="W49">
        <v>45.22</v>
      </c>
      <c r="X49">
        <v>98.87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16.48</v>
      </c>
      <c r="AF49">
        <v>8.8699999999999992</v>
      </c>
      <c r="AG49">
        <v>43.46</v>
      </c>
      <c r="AH49">
        <v>0</v>
      </c>
      <c r="AI49">
        <v>0</v>
      </c>
      <c r="AJ49">
        <v>0</v>
      </c>
      <c r="AK49">
        <v>53.93</v>
      </c>
      <c r="AL49">
        <v>1.4</v>
      </c>
      <c r="AM49">
        <v>0</v>
      </c>
      <c r="AN49">
        <v>0</v>
      </c>
      <c r="AO49">
        <v>0</v>
      </c>
      <c r="AP49">
        <v>0.51</v>
      </c>
      <c r="AQ49">
        <v>0</v>
      </c>
      <c r="AR49">
        <v>1.1100000000000001</v>
      </c>
      <c r="AS49">
        <v>18.829999999999998</v>
      </c>
      <c r="AT49">
        <v>20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2787.8399999999992</v>
      </c>
    </row>
    <row r="50" spans="1:117">
      <c r="A50" t="s">
        <v>92</v>
      </c>
      <c r="B50">
        <v>0</v>
      </c>
      <c r="C50">
        <v>0</v>
      </c>
      <c r="D50">
        <v>29.09</v>
      </c>
      <c r="E50">
        <v>0</v>
      </c>
      <c r="F50">
        <v>0</v>
      </c>
      <c r="G50">
        <v>70.59</v>
      </c>
      <c r="H50">
        <v>0</v>
      </c>
      <c r="I50">
        <v>22.47</v>
      </c>
      <c r="J50">
        <v>67.95</v>
      </c>
      <c r="K50">
        <v>683.14</v>
      </c>
      <c r="L50">
        <v>654.30999999999995</v>
      </c>
      <c r="M50">
        <v>92</v>
      </c>
      <c r="N50">
        <v>118.76</v>
      </c>
      <c r="O50">
        <v>124.32</v>
      </c>
      <c r="P50">
        <v>112.24</v>
      </c>
      <c r="Q50">
        <v>20.56</v>
      </c>
      <c r="R50">
        <v>31.33</v>
      </c>
      <c r="S50">
        <v>26.39</v>
      </c>
      <c r="T50">
        <v>0</v>
      </c>
      <c r="U50">
        <v>407.81</v>
      </c>
      <c r="V50">
        <v>18.2</v>
      </c>
      <c r="W50">
        <v>45.22</v>
      </c>
      <c r="X50">
        <v>98.87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16.48</v>
      </c>
      <c r="AF50">
        <v>8.8699999999999992</v>
      </c>
      <c r="AG50">
        <v>43.46</v>
      </c>
      <c r="AH50">
        <v>0</v>
      </c>
      <c r="AI50">
        <v>0</v>
      </c>
      <c r="AJ50">
        <v>0</v>
      </c>
      <c r="AK50">
        <v>53.93</v>
      </c>
      <c r="AL50">
        <v>1.4</v>
      </c>
      <c r="AM50">
        <v>0</v>
      </c>
      <c r="AN50">
        <v>0</v>
      </c>
      <c r="AO50">
        <v>0</v>
      </c>
      <c r="AP50">
        <v>0.51</v>
      </c>
      <c r="AQ50">
        <v>0</v>
      </c>
      <c r="AR50">
        <v>1.1100000000000001</v>
      </c>
      <c r="AS50">
        <v>4.4400000000000004</v>
      </c>
      <c r="AT50">
        <v>20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2773.4499999999994</v>
      </c>
    </row>
    <row r="51" spans="1:117">
      <c r="A51" t="s">
        <v>93</v>
      </c>
      <c r="B51">
        <v>0</v>
      </c>
      <c r="C51">
        <v>0</v>
      </c>
      <c r="D51">
        <v>29.09</v>
      </c>
      <c r="E51">
        <v>0</v>
      </c>
      <c r="F51">
        <v>0</v>
      </c>
      <c r="G51">
        <v>70.59</v>
      </c>
      <c r="H51">
        <v>0</v>
      </c>
      <c r="I51">
        <v>22.47</v>
      </c>
      <c r="J51">
        <v>67.95</v>
      </c>
      <c r="K51">
        <v>683.14</v>
      </c>
      <c r="L51">
        <v>654.30999999999995</v>
      </c>
      <c r="M51">
        <v>92</v>
      </c>
      <c r="N51">
        <v>118.76</v>
      </c>
      <c r="O51">
        <v>124.32</v>
      </c>
      <c r="P51">
        <v>112.24</v>
      </c>
      <c r="Q51">
        <v>20.56</v>
      </c>
      <c r="R51">
        <v>31.33</v>
      </c>
      <c r="S51">
        <v>26.39</v>
      </c>
      <c r="T51">
        <v>0</v>
      </c>
      <c r="U51">
        <v>407.81</v>
      </c>
      <c r="V51">
        <v>18.2</v>
      </c>
      <c r="W51">
        <v>45.22</v>
      </c>
      <c r="X51">
        <v>98.87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16.48</v>
      </c>
      <c r="AF51">
        <v>8.8699999999999992</v>
      </c>
      <c r="AG51">
        <v>43.46</v>
      </c>
      <c r="AH51">
        <v>0</v>
      </c>
      <c r="AI51">
        <v>0</v>
      </c>
      <c r="AJ51">
        <v>0</v>
      </c>
      <c r="AK51">
        <v>53.93</v>
      </c>
      <c r="AL51">
        <v>1.4</v>
      </c>
      <c r="AM51">
        <v>0</v>
      </c>
      <c r="AN51">
        <v>0</v>
      </c>
      <c r="AO51">
        <v>0</v>
      </c>
      <c r="AP51">
        <v>1.1499999999999999</v>
      </c>
      <c r="AQ51">
        <v>0</v>
      </c>
      <c r="AR51">
        <v>1.1100000000000001</v>
      </c>
      <c r="AS51">
        <v>4.4400000000000004</v>
      </c>
      <c r="AT51">
        <v>20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2774.0899999999992</v>
      </c>
    </row>
    <row r="52" spans="1:117">
      <c r="A52" t="s">
        <v>94</v>
      </c>
      <c r="B52">
        <v>0</v>
      </c>
      <c r="C52">
        <v>0</v>
      </c>
      <c r="D52">
        <v>29.09</v>
      </c>
      <c r="E52">
        <v>0</v>
      </c>
      <c r="F52">
        <v>0</v>
      </c>
      <c r="G52">
        <v>70.59</v>
      </c>
      <c r="H52">
        <v>0</v>
      </c>
      <c r="I52">
        <v>22.47</v>
      </c>
      <c r="J52">
        <v>67.95</v>
      </c>
      <c r="K52">
        <v>683.14</v>
      </c>
      <c r="L52">
        <v>654.30999999999995</v>
      </c>
      <c r="M52">
        <v>92</v>
      </c>
      <c r="N52">
        <v>118.76</v>
      </c>
      <c r="O52">
        <v>124.32</v>
      </c>
      <c r="P52">
        <v>112.24</v>
      </c>
      <c r="Q52">
        <v>20.56</v>
      </c>
      <c r="R52">
        <v>31.33</v>
      </c>
      <c r="S52">
        <v>26.39</v>
      </c>
      <c r="T52">
        <v>0</v>
      </c>
      <c r="U52">
        <v>407.81</v>
      </c>
      <c r="V52">
        <v>18.2</v>
      </c>
      <c r="W52">
        <v>45.22</v>
      </c>
      <c r="X52">
        <v>98.87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16.48</v>
      </c>
      <c r="AF52">
        <v>8.8699999999999992</v>
      </c>
      <c r="AG52">
        <v>43.46</v>
      </c>
      <c r="AH52">
        <v>0</v>
      </c>
      <c r="AI52">
        <v>0</v>
      </c>
      <c r="AJ52">
        <v>0</v>
      </c>
      <c r="AK52">
        <v>53.93</v>
      </c>
      <c r="AL52">
        <v>1.4</v>
      </c>
      <c r="AM52">
        <v>0</v>
      </c>
      <c r="AN52">
        <v>0</v>
      </c>
      <c r="AO52">
        <v>0</v>
      </c>
      <c r="AP52">
        <v>1.1499999999999999</v>
      </c>
      <c r="AQ52">
        <v>0</v>
      </c>
      <c r="AR52">
        <v>1.1100000000000001</v>
      </c>
      <c r="AS52">
        <v>4.4400000000000004</v>
      </c>
      <c r="AT52">
        <v>20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2774.0899999999992</v>
      </c>
    </row>
    <row r="53" spans="1:117">
      <c r="A53" t="s">
        <v>95</v>
      </c>
      <c r="B53">
        <v>0</v>
      </c>
      <c r="C53">
        <v>0</v>
      </c>
      <c r="D53">
        <v>28.88</v>
      </c>
      <c r="E53">
        <v>0</v>
      </c>
      <c r="F53">
        <v>0</v>
      </c>
      <c r="G53">
        <v>70.59</v>
      </c>
      <c r="H53">
        <v>0</v>
      </c>
      <c r="I53">
        <v>22.47</v>
      </c>
      <c r="J53">
        <v>67.95</v>
      </c>
      <c r="K53">
        <v>683.14</v>
      </c>
      <c r="L53">
        <v>654.30999999999995</v>
      </c>
      <c r="M53">
        <v>92</v>
      </c>
      <c r="N53">
        <v>118.76</v>
      </c>
      <c r="O53">
        <v>124.32</v>
      </c>
      <c r="P53">
        <v>112.24</v>
      </c>
      <c r="Q53">
        <v>20.56</v>
      </c>
      <c r="R53">
        <v>31.33</v>
      </c>
      <c r="S53">
        <v>26.39</v>
      </c>
      <c r="T53">
        <v>0</v>
      </c>
      <c r="U53">
        <v>407.81</v>
      </c>
      <c r="V53">
        <v>18.2</v>
      </c>
      <c r="W53">
        <v>45.22</v>
      </c>
      <c r="X53">
        <v>98.87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16.48</v>
      </c>
      <c r="AF53">
        <v>8.8699999999999992</v>
      </c>
      <c r="AG53">
        <v>43.46</v>
      </c>
      <c r="AH53">
        <v>0</v>
      </c>
      <c r="AI53">
        <v>0</v>
      </c>
      <c r="AJ53">
        <v>0</v>
      </c>
      <c r="AK53">
        <v>53.93</v>
      </c>
      <c r="AL53">
        <v>1.4</v>
      </c>
      <c r="AM53">
        <v>0</v>
      </c>
      <c r="AN53">
        <v>0</v>
      </c>
      <c r="AO53">
        <v>0</v>
      </c>
      <c r="AP53">
        <v>0.51</v>
      </c>
      <c r="AQ53">
        <v>0</v>
      </c>
      <c r="AR53">
        <v>1.1100000000000001</v>
      </c>
      <c r="AS53">
        <v>4.4400000000000004</v>
      </c>
      <c r="AT53">
        <v>20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2773.2399999999993</v>
      </c>
    </row>
    <row r="54" spans="1:117">
      <c r="A54" t="s">
        <v>96</v>
      </c>
      <c r="B54">
        <v>0</v>
      </c>
      <c r="C54">
        <v>0</v>
      </c>
      <c r="D54">
        <v>28.88</v>
      </c>
      <c r="E54">
        <v>0</v>
      </c>
      <c r="F54">
        <v>0</v>
      </c>
      <c r="G54">
        <v>70.59</v>
      </c>
      <c r="H54">
        <v>0</v>
      </c>
      <c r="I54">
        <v>22.47</v>
      </c>
      <c r="J54">
        <v>67.95</v>
      </c>
      <c r="K54">
        <v>683.14</v>
      </c>
      <c r="L54">
        <v>654.30999999999995</v>
      </c>
      <c r="M54">
        <v>92</v>
      </c>
      <c r="N54">
        <v>118.76</v>
      </c>
      <c r="O54">
        <v>124.32</v>
      </c>
      <c r="P54">
        <v>112.24</v>
      </c>
      <c r="Q54">
        <v>20.56</v>
      </c>
      <c r="R54">
        <v>31.33</v>
      </c>
      <c r="S54">
        <v>26.39</v>
      </c>
      <c r="T54">
        <v>0</v>
      </c>
      <c r="U54">
        <v>407.81</v>
      </c>
      <c r="V54">
        <v>18.2</v>
      </c>
      <c r="W54">
        <v>45.22</v>
      </c>
      <c r="X54">
        <v>98.87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16.48</v>
      </c>
      <c r="AF54">
        <v>8.8699999999999992</v>
      </c>
      <c r="AG54">
        <v>43.46</v>
      </c>
      <c r="AH54">
        <v>0</v>
      </c>
      <c r="AI54">
        <v>0</v>
      </c>
      <c r="AJ54">
        <v>0</v>
      </c>
      <c r="AK54">
        <v>53.93</v>
      </c>
      <c r="AL54">
        <v>9.2899999999999991</v>
      </c>
      <c r="AM54">
        <v>0</v>
      </c>
      <c r="AN54">
        <v>0</v>
      </c>
      <c r="AO54">
        <v>0</v>
      </c>
      <c r="AP54">
        <v>0.51</v>
      </c>
      <c r="AQ54">
        <v>0</v>
      </c>
      <c r="AR54">
        <v>1.1100000000000001</v>
      </c>
      <c r="AS54">
        <v>4.4400000000000004</v>
      </c>
      <c r="AT54">
        <v>20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2781.1299999999992</v>
      </c>
    </row>
    <row r="55" spans="1:117">
      <c r="A55" t="s">
        <v>97</v>
      </c>
      <c r="B55">
        <v>0</v>
      </c>
      <c r="C55">
        <v>0</v>
      </c>
      <c r="D55">
        <v>28.88</v>
      </c>
      <c r="E55">
        <v>0</v>
      </c>
      <c r="F55">
        <v>0</v>
      </c>
      <c r="G55">
        <v>70.59</v>
      </c>
      <c r="H55">
        <v>0</v>
      </c>
      <c r="I55">
        <v>22.47</v>
      </c>
      <c r="J55">
        <v>67.95</v>
      </c>
      <c r="K55">
        <v>683.14</v>
      </c>
      <c r="L55">
        <v>654.30999999999995</v>
      </c>
      <c r="M55">
        <v>92</v>
      </c>
      <c r="N55">
        <v>118.76</v>
      </c>
      <c r="O55">
        <v>124.32</v>
      </c>
      <c r="P55">
        <v>112.24</v>
      </c>
      <c r="Q55">
        <v>20.56</v>
      </c>
      <c r="R55">
        <v>31.33</v>
      </c>
      <c r="S55">
        <v>26.39</v>
      </c>
      <c r="T55">
        <v>0</v>
      </c>
      <c r="U55">
        <v>407.81</v>
      </c>
      <c r="V55">
        <v>18.2</v>
      </c>
      <c r="W55">
        <v>45.22</v>
      </c>
      <c r="X55">
        <v>98.87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8.8699999999999992</v>
      </c>
      <c r="AG55">
        <v>43.46</v>
      </c>
      <c r="AH55">
        <v>0</v>
      </c>
      <c r="AI55">
        <v>0</v>
      </c>
      <c r="AJ55">
        <v>0</v>
      </c>
      <c r="AK55">
        <v>53.93</v>
      </c>
      <c r="AL55">
        <v>41.83</v>
      </c>
      <c r="AM55">
        <v>0</v>
      </c>
      <c r="AN55">
        <v>0</v>
      </c>
      <c r="AO55">
        <v>0</v>
      </c>
      <c r="AP55">
        <v>0.51</v>
      </c>
      <c r="AQ55">
        <v>0</v>
      </c>
      <c r="AR55">
        <v>1.1100000000000001</v>
      </c>
      <c r="AS55">
        <v>4.4400000000000004</v>
      </c>
      <c r="AT55">
        <v>20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2797.1899999999991</v>
      </c>
    </row>
    <row r="56" spans="1:117">
      <c r="A56" t="s">
        <v>98</v>
      </c>
      <c r="B56">
        <v>0</v>
      </c>
      <c r="C56">
        <v>0</v>
      </c>
      <c r="D56">
        <v>28.88</v>
      </c>
      <c r="E56">
        <v>0</v>
      </c>
      <c r="F56">
        <v>0</v>
      </c>
      <c r="G56">
        <v>70.59</v>
      </c>
      <c r="H56">
        <v>0</v>
      </c>
      <c r="I56">
        <v>22.47</v>
      </c>
      <c r="J56">
        <v>67.95</v>
      </c>
      <c r="K56">
        <v>683.14</v>
      </c>
      <c r="L56">
        <v>654.30999999999995</v>
      </c>
      <c r="M56">
        <v>92</v>
      </c>
      <c r="N56">
        <v>118.76</v>
      </c>
      <c r="O56">
        <v>124.32</v>
      </c>
      <c r="P56">
        <v>112.24</v>
      </c>
      <c r="Q56">
        <v>20.56</v>
      </c>
      <c r="R56">
        <v>31.33</v>
      </c>
      <c r="S56">
        <v>26.39</v>
      </c>
      <c r="T56">
        <v>0</v>
      </c>
      <c r="U56">
        <v>407.81</v>
      </c>
      <c r="V56">
        <v>18.2</v>
      </c>
      <c r="W56">
        <v>45.22</v>
      </c>
      <c r="X56">
        <v>98.87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8.8699999999999992</v>
      </c>
      <c r="AG56">
        <v>43.46</v>
      </c>
      <c r="AH56">
        <v>0</v>
      </c>
      <c r="AI56">
        <v>0</v>
      </c>
      <c r="AJ56">
        <v>0</v>
      </c>
      <c r="AK56">
        <v>53.93</v>
      </c>
      <c r="AL56">
        <v>41.83</v>
      </c>
      <c r="AM56">
        <v>0</v>
      </c>
      <c r="AN56">
        <v>0</v>
      </c>
      <c r="AO56">
        <v>0</v>
      </c>
      <c r="AP56">
        <v>0.51</v>
      </c>
      <c r="AQ56">
        <v>0</v>
      </c>
      <c r="AR56">
        <v>1.1100000000000001</v>
      </c>
      <c r="AS56">
        <v>4.4400000000000004</v>
      </c>
      <c r="AT56">
        <v>20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2797.1899999999991</v>
      </c>
    </row>
    <row r="57" spans="1:117">
      <c r="A57" t="s">
        <v>99</v>
      </c>
      <c r="B57">
        <v>0</v>
      </c>
      <c r="C57">
        <v>0</v>
      </c>
      <c r="D57">
        <v>28.88</v>
      </c>
      <c r="E57">
        <v>0</v>
      </c>
      <c r="F57">
        <v>0</v>
      </c>
      <c r="G57">
        <v>70.59</v>
      </c>
      <c r="H57">
        <v>0</v>
      </c>
      <c r="I57">
        <v>22.47</v>
      </c>
      <c r="J57">
        <v>67.95</v>
      </c>
      <c r="K57">
        <v>683.14</v>
      </c>
      <c r="L57">
        <v>654.30999999999995</v>
      </c>
      <c r="M57">
        <v>92</v>
      </c>
      <c r="N57">
        <v>118.76</v>
      </c>
      <c r="O57">
        <v>124.32</v>
      </c>
      <c r="P57">
        <v>112.24</v>
      </c>
      <c r="Q57">
        <v>20.56</v>
      </c>
      <c r="R57">
        <v>31.33</v>
      </c>
      <c r="S57">
        <v>26.39</v>
      </c>
      <c r="T57">
        <v>0</v>
      </c>
      <c r="U57">
        <v>407.81</v>
      </c>
      <c r="V57">
        <v>18.2</v>
      </c>
      <c r="W57">
        <v>45.22</v>
      </c>
      <c r="X57">
        <v>98.87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8.8699999999999992</v>
      </c>
      <c r="AG57">
        <v>43.46</v>
      </c>
      <c r="AH57">
        <v>0</v>
      </c>
      <c r="AI57">
        <v>0</v>
      </c>
      <c r="AJ57">
        <v>0</v>
      </c>
      <c r="AK57">
        <v>53.93</v>
      </c>
      <c r="AL57">
        <v>41.83</v>
      </c>
      <c r="AM57">
        <v>0</v>
      </c>
      <c r="AN57">
        <v>0</v>
      </c>
      <c r="AO57">
        <v>0</v>
      </c>
      <c r="AP57">
        <v>0.51</v>
      </c>
      <c r="AQ57">
        <v>0</v>
      </c>
      <c r="AR57">
        <v>1.1100000000000001</v>
      </c>
      <c r="AS57">
        <v>4.4400000000000004</v>
      </c>
      <c r="AT57">
        <v>20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2797.1899999999991</v>
      </c>
    </row>
    <row r="58" spans="1:117">
      <c r="A58" t="s">
        <v>100</v>
      </c>
      <c r="B58">
        <v>0</v>
      </c>
      <c r="C58">
        <v>0</v>
      </c>
      <c r="D58">
        <v>28.88</v>
      </c>
      <c r="E58">
        <v>0</v>
      </c>
      <c r="F58">
        <v>0</v>
      </c>
      <c r="G58">
        <v>70.59</v>
      </c>
      <c r="H58">
        <v>0</v>
      </c>
      <c r="I58">
        <v>22.47</v>
      </c>
      <c r="J58">
        <v>67.95</v>
      </c>
      <c r="K58">
        <v>683.14</v>
      </c>
      <c r="L58">
        <v>654.30999999999995</v>
      </c>
      <c r="M58">
        <v>92</v>
      </c>
      <c r="N58">
        <v>118.76</v>
      </c>
      <c r="O58">
        <v>124.32</v>
      </c>
      <c r="P58">
        <v>112.24</v>
      </c>
      <c r="Q58">
        <v>20.56</v>
      </c>
      <c r="R58">
        <v>31.33</v>
      </c>
      <c r="S58">
        <v>26.39</v>
      </c>
      <c r="T58">
        <v>0</v>
      </c>
      <c r="U58">
        <v>407.81</v>
      </c>
      <c r="V58">
        <v>18.2</v>
      </c>
      <c r="W58">
        <v>45.22</v>
      </c>
      <c r="X58">
        <v>98.87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8.8699999999999992</v>
      </c>
      <c r="AG58">
        <v>43.46</v>
      </c>
      <c r="AH58">
        <v>0</v>
      </c>
      <c r="AI58">
        <v>0</v>
      </c>
      <c r="AJ58">
        <v>0</v>
      </c>
      <c r="AK58">
        <v>53.93</v>
      </c>
      <c r="AL58">
        <v>41.83</v>
      </c>
      <c r="AM58">
        <v>0</v>
      </c>
      <c r="AN58">
        <v>0</v>
      </c>
      <c r="AO58">
        <v>0</v>
      </c>
      <c r="AP58">
        <v>6.27</v>
      </c>
      <c r="AQ58">
        <v>0</v>
      </c>
      <c r="AR58">
        <v>1.1100000000000001</v>
      </c>
      <c r="AS58">
        <v>4.4400000000000004</v>
      </c>
      <c r="AT58">
        <v>20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2802.9499999999989</v>
      </c>
    </row>
    <row r="59" spans="1:117">
      <c r="A59" t="s">
        <v>101</v>
      </c>
      <c r="B59">
        <v>0</v>
      </c>
      <c r="C59">
        <v>0</v>
      </c>
      <c r="D59">
        <v>28.88</v>
      </c>
      <c r="E59">
        <v>0</v>
      </c>
      <c r="F59">
        <v>0</v>
      </c>
      <c r="G59">
        <v>70.59</v>
      </c>
      <c r="H59">
        <v>0</v>
      </c>
      <c r="I59">
        <v>22.47</v>
      </c>
      <c r="J59">
        <v>67.95</v>
      </c>
      <c r="K59">
        <v>683.14</v>
      </c>
      <c r="L59">
        <v>654.30999999999995</v>
      </c>
      <c r="M59">
        <v>92</v>
      </c>
      <c r="N59">
        <v>118.76</v>
      </c>
      <c r="O59">
        <v>124.32</v>
      </c>
      <c r="P59">
        <v>112.24</v>
      </c>
      <c r="Q59">
        <v>20.56</v>
      </c>
      <c r="R59">
        <v>31.33</v>
      </c>
      <c r="S59">
        <v>26.39</v>
      </c>
      <c r="T59">
        <v>0</v>
      </c>
      <c r="U59">
        <v>407.81</v>
      </c>
      <c r="V59">
        <v>18.2</v>
      </c>
      <c r="W59">
        <v>45.22</v>
      </c>
      <c r="X59">
        <v>98.87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8.8699999999999992</v>
      </c>
      <c r="AG59">
        <v>43.46</v>
      </c>
      <c r="AH59">
        <v>0</v>
      </c>
      <c r="AI59">
        <v>0</v>
      </c>
      <c r="AJ59">
        <v>0</v>
      </c>
      <c r="AK59">
        <v>53.93</v>
      </c>
      <c r="AL59">
        <v>9.2899999999999991</v>
      </c>
      <c r="AM59">
        <v>0</v>
      </c>
      <c r="AN59">
        <v>0</v>
      </c>
      <c r="AO59">
        <v>0</v>
      </c>
      <c r="AP59">
        <v>6.27</v>
      </c>
      <c r="AQ59">
        <v>0</v>
      </c>
      <c r="AR59">
        <v>1.1100000000000001</v>
      </c>
      <c r="AS59">
        <v>4.4400000000000004</v>
      </c>
      <c r="AT59">
        <v>20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2770.4099999999989</v>
      </c>
    </row>
    <row r="60" spans="1:117">
      <c r="A60" t="s">
        <v>102</v>
      </c>
      <c r="B60">
        <v>0</v>
      </c>
      <c r="C60">
        <v>0</v>
      </c>
      <c r="D60">
        <v>28.88</v>
      </c>
      <c r="E60">
        <v>0</v>
      </c>
      <c r="F60">
        <v>0</v>
      </c>
      <c r="G60">
        <v>70.59</v>
      </c>
      <c r="H60">
        <v>0</v>
      </c>
      <c r="I60">
        <v>22.47</v>
      </c>
      <c r="J60">
        <v>67.95</v>
      </c>
      <c r="K60">
        <v>683.14</v>
      </c>
      <c r="L60">
        <v>654.30999999999995</v>
      </c>
      <c r="M60">
        <v>92</v>
      </c>
      <c r="N60">
        <v>118.76</v>
      </c>
      <c r="O60">
        <v>124.32</v>
      </c>
      <c r="P60">
        <v>112.24</v>
      </c>
      <c r="Q60">
        <v>20.56</v>
      </c>
      <c r="R60">
        <v>31.33</v>
      </c>
      <c r="S60">
        <v>26.39</v>
      </c>
      <c r="T60">
        <v>0</v>
      </c>
      <c r="U60">
        <v>407.81</v>
      </c>
      <c r="V60">
        <v>18.2</v>
      </c>
      <c r="W60">
        <v>45.22</v>
      </c>
      <c r="X60">
        <v>98.87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8.8699999999999992</v>
      </c>
      <c r="AG60">
        <v>43.46</v>
      </c>
      <c r="AH60">
        <v>0</v>
      </c>
      <c r="AI60">
        <v>0</v>
      </c>
      <c r="AJ60">
        <v>0</v>
      </c>
      <c r="AK60">
        <v>53.93</v>
      </c>
      <c r="AL60">
        <v>1.4</v>
      </c>
      <c r="AM60">
        <v>0</v>
      </c>
      <c r="AN60">
        <v>0</v>
      </c>
      <c r="AO60">
        <v>0</v>
      </c>
      <c r="AP60">
        <v>1.1499999999999999</v>
      </c>
      <c r="AQ60">
        <v>0</v>
      </c>
      <c r="AR60">
        <v>1.1100000000000001</v>
      </c>
      <c r="AS60">
        <v>4.4400000000000004</v>
      </c>
      <c r="AT60">
        <v>20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2757.3999999999992</v>
      </c>
    </row>
    <row r="61" spans="1:117">
      <c r="A61" t="s">
        <v>103</v>
      </c>
      <c r="B61">
        <v>0</v>
      </c>
      <c r="C61">
        <v>0</v>
      </c>
      <c r="D61">
        <v>28.88</v>
      </c>
      <c r="E61">
        <v>0</v>
      </c>
      <c r="F61">
        <v>0</v>
      </c>
      <c r="G61">
        <v>70.59</v>
      </c>
      <c r="H61">
        <v>0</v>
      </c>
      <c r="I61">
        <v>22.47</v>
      </c>
      <c r="J61">
        <v>67.95</v>
      </c>
      <c r="K61">
        <v>683.14</v>
      </c>
      <c r="L61">
        <v>654.30999999999995</v>
      </c>
      <c r="M61">
        <v>92</v>
      </c>
      <c r="N61">
        <v>118.76</v>
      </c>
      <c r="O61">
        <v>124.32</v>
      </c>
      <c r="P61">
        <v>112.24</v>
      </c>
      <c r="Q61">
        <v>20.56</v>
      </c>
      <c r="R61">
        <v>31.33</v>
      </c>
      <c r="S61">
        <v>26.39</v>
      </c>
      <c r="T61">
        <v>0</v>
      </c>
      <c r="U61">
        <v>407.81</v>
      </c>
      <c r="V61">
        <v>18.2</v>
      </c>
      <c r="W61">
        <v>45.22</v>
      </c>
      <c r="X61">
        <v>98.87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8.8699999999999992</v>
      </c>
      <c r="AG61">
        <v>43.46</v>
      </c>
      <c r="AH61">
        <v>0</v>
      </c>
      <c r="AI61">
        <v>0</v>
      </c>
      <c r="AJ61">
        <v>0</v>
      </c>
      <c r="AK61">
        <v>53.93</v>
      </c>
      <c r="AL61">
        <v>1.4</v>
      </c>
      <c r="AM61">
        <v>0</v>
      </c>
      <c r="AN61">
        <v>0</v>
      </c>
      <c r="AO61">
        <v>0</v>
      </c>
      <c r="AP61">
        <v>1.79</v>
      </c>
      <c r="AQ61">
        <v>0</v>
      </c>
      <c r="AR61">
        <v>1.1100000000000001</v>
      </c>
      <c r="AS61">
        <v>4.4400000000000004</v>
      </c>
      <c r="AT61">
        <v>20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2758.0399999999991</v>
      </c>
    </row>
    <row r="62" spans="1:117">
      <c r="A62" t="s">
        <v>104</v>
      </c>
      <c r="B62">
        <v>0</v>
      </c>
      <c r="C62">
        <v>0</v>
      </c>
      <c r="D62">
        <v>28.88</v>
      </c>
      <c r="E62">
        <v>0</v>
      </c>
      <c r="F62">
        <v>0</v>
      </c>
      <c r="G62">
        <v>70.59</v>
      </c>
      <c r="H62">
        <v>0</v>
      </c>
      <c r="I62">
        <v>22.47</v>
      </c>
      <c r="J62">
        <v>67.95</v>
      </c>
      <c r="K62">
        <v>683.14</v>
      </c>
      <c r="L62">
        <v>654.30999999999995</v>
      </c>
      <c r="M62">
        <v>92</v>
      </c>
      <c r="N62">
        <v>118.76</v>
      </c>
      <c r="O62">
        <v>124.32</v>
      </c>
      <c r="P62">
        <v>112.24</v>
      </c>
      <c r="Q62">
        <v>20.56</v>
      </c>
      <c r="R62">
        <v>31.33</v>
      </c>
      <c r="S62">
        <v>26.39</v>
      </c>
      <c r="T62">
        <v>0</v>
      </c>
      <c r="U62">
        <v>407.81</v>
      </c>
      <c r="V62">
        <v>18.2</v>
      </c>
      <c r="W62">
        <v>45.22</v>
      </c>
      <c r="X62">
        <v>98.87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8.8699999999999992</v>
      </c>
      <c r="AG62">
        <v>43.46</v>
      </c>
      <c r="AH62">
        <v>0</v>
      </c>
      <c r="AI62">
        <v>0</v>
      </c>
      <c r="AJ62">
        <v>0</v>
      </c>
      <c r="AK62">
        <v>53.93</v>
      </c>
      <c r="AL62">
        <v>1.4</v>
      </c>
      <c r="AM62">
        <v>0</v>
      </c>
      <c r="AN62">
        <v>0</v>
      </c>
      <c r="AO62">
        <v>0</v>
      </c>
      <c r="AP62">
        <v>1.79</v>
      </c>
      <c r="AQ62">
        <v>0</v>
      </c>
      <c r="AR62">
        <v>1.1100000000000001</v>
      </c>
      <c r="AS62">
        <v>4.4400000000000004</v>
      </c>
      <c r="AT62">
        <v>20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2758.0399999999991</v>
      </c>
    </row>
    <row r="63" spans="1:117">
      <c r="A63" t="s">
        <v>105</v>
      </c>
      <c r="B63">
        <v>0</v>
      </c>
      <c r="C63">
        <v>0</v>
      </c>
      <c r="D63">
        <v>28.77</v>
      </c>
      <c r="E63">
        <v>0</v>
      </c>
      <c r="F63">
        <v>0</v>
      </c>
      <c r="G63">
        <v>70.59</v>
      </c>
      <c r="H63">
        <v>0</v>
      </c>
      <c r="I63">
        <v>22.47</v>
      </c>
      <c r="J63">
        <v>67.95</v>
      </c>
      <c r="K63">
        <v>683.14</v>
      </c>
      <c r="L63">
        <v>654.30999999999995</v>
      </c>
      <c r="M63">
        <v>92</v>
      </c>
      <c r="N63">
        <v>118.76</v>
      </c>
      <c r="O63">
        <v>124.32</v>
      </c>
      <c r="P63">
        <v>112.24</v>
      </c>
      <c r="Q63">
        <v>20.56</v>
      </c>
      <c r="R63">
        <v>31.33</v>
      </c>
      <c r="S63">
        <v>26.39</v>
      </c>
      <c r="T63">
        <v>0</v>
      </c>
      <c r="U63">
        <v>407.81</v>
      </c>
      <c r="V63">
        <v>18.2</v>
      </c>
      <c r="W63">
        <v>45.22</v>
      </c>
      <c r="X63">
        <v>98.87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8.8699999999999992</v>
      </c>
      <c r="AG63">
        <v>43.46</v>
      </c>
      <c r="AH63">
        <v>0</v>
      </c>
      <c r="AI63">
        <v>0</v>
      </c>
      <c r="AJ63">
        <v>0</v>
      </c>
      <c r="AK63">
        <v>53.93</v>
      </c>
      <c r="AL63">
        <v>1.4</v>
      </c>
      <c r="AM63">
        <v>0</v>
      </c>
      <c r="AN63">
        <v>0</v>
      </c>
      <c r="AO63">
        <v>0</v>
      </c>
      <c r="AP63">
        <v>1.79</v>
      </c>
      <c r="AQ63">
        <v>0</v>
      </c>
      <c r="AR63">
        <v>1.1100000000000001</v>
      </c>
      <c r="AS63">
        <v>4.4400000000000004</v>
      </c>
      <c r="AT63">
        <v>20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2757.9299999999994</v>
      </c>
    </row>
    <row r="64" spans="1:117">
      <c r="A64" t="s">
        <v>106</v>
      </c>
      <c r="B64">
        <v>0</v>
      </c>
      <c r="C64">
        <v>0</v>
      </c>
      <c r="D64">
        <v>28.77</v>
      </c>
      <c r="E64">
        <v>0</v>
      </c>
      <c r="F64">
        <v>0</v>
      </c>
      <c r="G64">
        <v>70.59</v>
      </c>
      <c r="H64">
        <v>0</v>
      </c>
      <c r="I64">
        <v>22.47</v>
      </c>
      <c r="J64">
        <v>67.95</v>
      </c>
      <c r="K64">
        <v>683.14</v>
      </c>
      <c r="L64">
        <v>654.30999999999995</v>
      </c>
      <c r="M64">
        <v>92</v>
      </c>
      <c r="N64">
        <v>118.76</v>
      </c>
      <c r="O64">
        <v>124.32</v>
      </c>
      <c r="P64">
        <v>112.24</v>
      </c>
      <c r="Q64">
        <v>20.56</v>
      </c>
      <c r="R64">
        <v>31.33</v>
      </c>
      <c r="S64">
        <v>26.39</v>
      </c>
      <c r="T64">
        <v>0</v>
      </c>
      <c r="U64">
        <v>407.81</v>
      </c>
      <c r="V64">
        <v>18.2</v>
      </c>
      <c r="W64">
        <v>45.22</v>
      </c>
      <c r="X64">
        <v>98.87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8.8699999999999992</v>
      </c>
      <c r="AG64">
        <v>43.46</v>
      </c>
      <c r="AH64">
        <v>0</v>
      </c>
      <c r="AI64">
        <v>0</v>
      </c>
      <c r="AJ64">
        <v>0</v>
      </c>
      <c r="AK64">
        <v>53.93</v>
      </c>
      <c r="AL64">
        <v>1.4</v>
      </c>
      <c r="AM64">
        <v>0</v>
      </c>
      <c r="AN64">
        <v>0</v>
      </c>
      <c r="AO64">
        <v>0</v>
      </c>
      <c r="AP64">
        <v>1.79</v>
      </c>
      <c r="AQ64">
        <v>15.44</v>
      </c>
      <c r="AR64">
        <v>1.1100000000000001</v>
      </c>
      <c r="AS64">
        <v>4.4400000000000004</v>
      </c>
      <c r="AT64">
        <v>20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2773.3699999999994</v>
      </c>
    </row>
    <row r="65" spans="1:117">
      <c r="A65" t="s">
        <v>107</v>
      </c>
      <c r="B65">
        <v>0</v>
      </c>
      <c r="C65">
        <v>0</v>
      </c>
      <c r="D65">
        <v>28.77</v>
      </c>
      <c r="E65">
        <v>0</v>
      </c>
      <c r="F65">
        <v>0</v>
      </c>
      <c r="G65">
        <v>70.59</v>
      </c>
      <c r="H65">
        <v>0</v>
      </c>
      <c r="I65">
        <v>22.47</v>
      </c>
      <c r="J65">
        <v>67.95</v>
      </c>
      <c r="K65">
        <v>683.14</v>
      </c>
      <c r="L65">
        <v>654.30999999999995</v>
      </c>
      <c r="M65">
        <v>92</v>
      </c>
      <c r="N65">
        <v>118.76</v>
      </c>
      <c r="O65">
        <v>124.32</v>
      </c>
      <c r="P65">
        <v>112.24</v>
      </c>
      <c r="Q65">
        <v>20.56</v>
      </c>
      <c r="R65">
        <v>31.33</v>
      </c>
      <c r="S65">
        <v>26.39</v>
      </c>
      <c r="T65">
        <v>0</v>
      </c>
      <c r="U65">
        <v>407.81</v>
      </c>
      <c r="V65">
        <v>18.2</v>
      </c>
      <c r="W65">
        <v>45.22</v>
      </c>
      <c r="X65">
        <v>98.87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8.8699999999999992</v>
      </c>
      <c r="AG65">
        <v>43.46</v>
      </c>
      <c r="AH65">
        <v>0</v>
      </c>
      <c r="AI65">
        <v>0</v>
      </c>
      <c r="AJ65">
        <v>0</v>
      </c>
      <c r="AK65">
        <v>53.93</v>
      </c>
      <c r="AL65">
        <v>1.4</v>
      </c>
      <c r="AM65">
        <v>0</v>
      </c>
      <c r="AN65">
        <v>0</v>
      </c>
      <c r="AO65">
        <v>0</v>
      </c>
      <c r="AP65">
        <v>1.79</v>
      </c>
      <c r="AQ65">
        <v>15.44</v>
      </c>
      <c r="AR65">
        <v>1.1100000000000001</v>
      </c>
      <c r="AS65">
        <v>4.4400000000000004</v>
      </c>
      <c r="AT65">
        <v>20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2773.3699999999994</v>
      </c>
    </row>
    <row r="66" spans="1:117">
      <c r="A66" t="s">
        <v>108</v>
      </c>
      <c r="B66">
        <v>0</v>
      </c>
      <c r="C66">
        <v>0</v>
      </c>
      <c r="D66">
        <v>28.77</v>
      </c>
      <c r="E66">
        <v>0</v>
      </c>
      <c r="F66">
        <v>0</v>
      </c>
      <c r="G66">
        <v>70.59</v>
      </c>
      <c r="H66">
        <v>0</v>
      </c>
      <c r="I66">
        <v>22.47</v>
      </c>
      <c r="J66">
        <v>67.95</v>
      </c>
      <c r="K66">
        <v>683.14</v>
      </c>
      <c r="L66">
        <v>654.30999999999995</v>
      </c>
      <c r="M66">
        <v>92</v>
      </c>
      <c r="N66">
        <v>118.76</v>
      </c>
      <c r="O66">
        <v>124.32</v>
      </c>
      <c r="P66">
        <v>112.24</v>
      </c>
      <c r="Q66">
        <v>20.56</v>
      </c>
      <c r="R66">
        <v>31.33</v>
      </c>
      <c r="S66">
        <v>26.39</v>
      </c>
      <c r="T66">
        <v>0</v>
      </c>
      <c r="U66">
        <v>407.81</v>
      </c>
      <c r="V66">
        <v>18.2</v>
      </c>
      <c r="W66">
        <v>45.22</v>
      </c>
      <c r="X66">
        <v>98.87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8.8699999999999992</v>
      </c>
      <c r="AG66">
        <v>43.46</v>
      </c>
      <c r="AH66">
        <v>0</v>
      </c>
      <c r="AI66">
        <v>0</v>
      </c>
      <c r="AJ66">
        <v>0</v>
      </c>
      <c r="AK66">
        <v>53.93</v>
      </c>
      <c r="AL66">
        <v>1.4</v>
      </c>
      <c r="AM66">
        <v>0</v>
      </c>
      <c r="AN66">
        <v>0</v>
      </c>
      <c r="AO66">
        <v>0</v>
      </c>
      <c r="AP66">
        <v>1.79</v>
      </c>
      <c r="AQ66">
        <v>30.87</v>
      </c>
      <c r="AR66">
        <v>1.1100000000000001</v>
      </c>
      <c r="AS66">
        <v>4.4400000000000004</v>
      </c>
      <c r="AT66">
        <v>20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2788.7999999999993</v>
      </c>
    </row>
    <row r="67" spans="1:117">
      <c r="A67" t="s">
        <v>109</v>
      </c>
      <c r="B67">
        <v>0</v>
      </c>
      <c r="C67">
        <v>0</v>
      </c>
      <c r="D67">
        <v>28.77</v>
      </c>
      <c r="E67">
        <v>0</v>
      </c>
      <c r="F67">
        <v>0</v>
      </c>
      <c r="G67">
        <v>70.59</v>
      </c>
      <c r="H67">
        <v>0</v>
      </c>
      <c r="I67">
        <v>22.47</v>
      </c>
      <c r="J67">
        <v>67.95</v>
      </c>
      <c r="K67">
        <v>683.14</v>
      </c>
      <c r="L67">
        <v>654.30999999999995</v>
      </c>
      <c r="M67">
        <v>92</v>
      </c>
      <c r="N67">
        <v>118.76</v>
      </c>
      <c r="O67">
        <v>124.32</v>
      </c>
      <c r="P67">
        <v>112.24</v>
      </c>
      <c r="Q67">
        <v>20.56</v>
      </c>
      <c r="R67">
        <v>31.33</v>
      </c>
      <c r="S67">
        <v>26.39</v>
      </c>
      <c r="T67">
        <v>0</v>
      </c>
      <c r="U67">
        <v>407.81</v>
      </c>
      <c r="V67">
        <v>18.2</v>
      </c>
      <c r="W67">
        <v>45.22</v>
      </c>
      <c r="X67">
        <v>98.87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8.8699999999999992</v>
      </c>
      <c r="AG67">
        <v>43.46</v>
      </c>
      <c r="AH67">
        <v>0</v>
      </c>
      <c r="AI67">
        <v>0</v>
      </c>
      <c r="AJ67">
        <v>0</v>
      </c>
      <c r="AK67">
        <v>53.93</v>
      </c>
      <c r="AL67">
        <v>1.4</v>
      </c>
      <c r="AM67">
        <v>0</v>
      </c>
      <c r="AN67">
        <v>0</v>
      </c>
      <c r="AO67">
        <v>0</v>
      </c>
      <c r="AP67">
        <v>1.79</v>
      </c>
      <c r="AQ67">
        <v>30.87</v>
      </c>
      <c r="AR67">
        <v>1.1100000000000001</v>
      </c>
      <c r="AS67">
        <v>4.4400000000000004</v>
      </c>
      <c r="AT67">
        <v>20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2788.7999999999993</v>
      </c>
    </row>
    <row r="68" spans="1:117">
      <c r="A68" t="s">
        <v>110</v>
      </c>
      <c r="B68">
        <v>0</v>
      </c>
      <c r="C68">
        <v>0</v>
      </c>
      <c r="D68">
        <v>28.77</v>
      </c>
      <c r="E68">
        <v>0</v>
      </c>
      <c r="F68">
        <v>0</v>
      </c>
      <c r="G68">
        <v>70.59</v>
      </c>
      <c r="H68">
        <v>0</v>
      </c>
      <c r="I68">
        <v>22.47</v>
      </c>
      <c r="J68">
        <v>67.95</v>
      </c>
      <c r="K68">
        <v>683.14</v>
      </c>
      <c r="L68">
        <v>654.30999999999995</v>
      </c>
      <c r="M68">
        <v>92</v>
      </c>
      <c r="N68">
        <v>118.76</v>
      </c>
      <c r="O68">
        <v>124.32</v>
      </c>
      <c r="P68">
        <v>112.24</v>
      </c>
      <c r="Q68">
        <v>20.56</v>
      </c>
      <c r="R68">
        <v>31.33</v>
      </c>
      <c r="S68">
        <v>26.39</v>
      </c>
      <c r="T68">
        <v>0</v>
      </c>
      <c r="U68">
        <v>407.81</v>
      </c>
      <c r="V68">
        <v>18.2</v>
      </c>
      <c r="W68">
        <v>45.22</v>
      </c>
      <c r="X68">
        <v>98.87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8.8699999999999992</v>
      </c>
      <c r="AG68">
        <v>43.46</v>
      </c>
      <c r="AH68">
        <v>0</v>
      </c>
      <c r="AI68">
        <v>0</v>
      </c>
      <c r="AJ68">
        <v>0</v>
      </c>
      <c r="AK68">
        <v>53.93</v>
      </c>
      <c r="AL68">
        <v>1.4</v>
      </c>
      <c r="AM68">
        <v>0</v>
      </c>
      <c r="AN68">
        <v>0</v>
      </c>
      <c r="AO68">
        <v>0</v>
      </c>
      <c r="AP68">
        <v>1.79</v>
      </c>
      <c r="AQ68">
        <v>31.13</v>
      </c>
      <c r="AR68">
        <v>1.1100000000000001</v>
      </c>
      <c r="AS68">
        <v>4.4400000000000004</v>
      </c>
      <c r="AT68">
        <v>20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2789.0599999999995</v>
      </c>
    </row>
    <row r="69" spans="1:117">
      <c r="A69" t="s">
        <v>111</v>
      </c>
      <c r="B69">
        <v>0</v>
      </c>
      <c r="C69">
        <v>0</v>
      </c>
      <c r="D69">
        <v>28.77</v>
      </c>
      <c r="E69">
        <v>0</v>
      </c>
      <c r="F69">
        <v>0</v>
      </c>
      <c r="G69">
        <v>70.59</v>
      </c>
      <c r="H69">
        <v>0</v>
      </c>
      <c r="I69">
        <v>22.47</v>
      </c>
      <c r="J69">
        <v>67.95</v>
      </c>
      <c r="K69">
        <v>683.14</v>
      </c>
      <c r="L69">
        <v>654.30999999999995</v>
      </c>
      <c r="M69">
        <v>92</v>
      </c>
      <c r="N69">
        <v>118.76</v>
      </c>
      <c r="O69">
        <v>124.32</v>
      </c>
      <c r="P69">
        <v>112.24</v>
      </c>
      <c r="Q69">
        <v>20.56</v>
      </c>
      <c r="R69">
        <v>31.33</v>
      </c>
      <c r="S69">
        <v>26.39</v>
      </c>
      <c r="T69">
        <v>0</v>
      </c>
      <c r="U69">
        <v>407.81</v>
      </c>
      <c r="V69">
        <v>18.2</v>
      </c>
      <c r="W69">
        <v>45.22</v>
      </c>
      <c r="X69">
        <v>98.87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8.8699999999999992</v>
      </c>
      <c r="AG69">
        <v>43.46</v>
      </c>
      <c r="AH69">
        <v>0</v>
      </c>
      <c r="AI69">
        <v>0</v>
      </c>
      <c r="AJ69">
        <v>0</v>
      </c>
      <c r="AK69">
        <v>53.93</v>
      </c>
      <c r="AL69">
        <v>1.4</v>
      </c>
      <c r="AM69">
        <v>0</v>
      </c>
      <c r="AN69">
        <v>0</v>
      </c>
      <c r="AO69">
        <v>0</v>
      </c>
      <c r="AP69">
        <v>4.3499999999999996</v>
      </c>
      <c r="AQ69">
        <v>46.69</v>
      </c>
      <c r="AR69">
        <v>1.1100000000000001</v>
      </c>
      <c r="AS69">
        <v>4.4400000000000004</v>
      </c>
      <c r="AT69">
        <v>20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2807.1799999999994</v>
      </c>
    </row>
    <row r="70" spans="1:117">
      <c r="A70" t="s">
        <v>112</v>
      </c>
      <c r="B70">
        <v>0</v>
      </c>
      <c r="C70">
        <v>0</v>
      </c>
      <c r="D70">
        <v>28.77</v>
      </c>
      <c r="E70">
        <v>0</v>
      </c>
      <c r="F70">
        <v>0</v>
      </c>
      <c r="G70">
        <v>70.59</v>
      </c>
      <c r="H70">
        <v>0</v>
      </c>
      <c r="I70">
        <v>22.47</v>
      </c>
      <c r="J70">
        <v>67.95</v>
      </c>
      <c r="K70">
        <v>682.78</v>
      </c>
      <c r="L70">
        <v>459.81</v>
      </c>
      <c r="M70">
        <v>92</v>
      </c>
      <c r="N70">
        <v>118.76</v>
      </c>
      <c r="O70">
        <v>124.32</v>
      </c>
      <c r="P70">
        <v>112.24</v>
      </c>
      <c r="Q70">
        <v>20.56</v>
      </c>
      <c r="R70">
        <v>31.33</v>
      </c>
      <c r="S70">
        <v>26.39</v>
      </c>
      <c r="T70">
        <v>0</v>
      </c>
      <c r="U70">
        <v>407.81</v>
      </c>
      <c r="V70">
        <v>18.2</v>
      </c>
      <c r="W70">
        <v>45.22</v>
      </c>
      <c r="X70">
        <v>98.87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8.8699999999999992</v>
      </c>
      <c r="AG70">
        <v>43.46</v>
      </c>
      <c r="AH70">
        <v>23.39</v>
      </c>
      <c r="AI70">
        <v>0</v>
      </c>
      <c r="AJ70">
        <v>0</v>
      </c>
      <c r="AK70">
        <v>53.93</v>
      </c>
      <c r="AL70">
        <v>1.4</v>
      </c>
      <c r="AM70">
        <v>0</v>
      </c>
      <c r="AN70">
        <v>0</v>
      </c>
      <c r="AO70">
        <v>0</v>
      </c>
      <c r="AP70">
        <v>4.3499999999999996</v>
      </c>
      <c r="AQ70">
        <v>62.24</v>
      </c>
      <c r="AR70">
        <v>1.1100000000000001</v>
      </c>
      <c r="AS70">
        <v>4.4400000000000004</v>
      </c>
      <c r="AT70">
        <v>20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2651.2599999999989</v>
      </c>
    </row>
    <row r="71" spans="1:117">
      <c r="A71" t="s">
        <v>113</v>
      </c>
      <c r="B71">
        <v>0</v>
      </c>
      <c r="C71">
        <v>0</v>
      </c>
      <c r="D71">
        <v>28.77</v>
      </c>
      <c r="E71">
        <v>0</v>
      </c>
      <c r="F71">
        <v>0</v>
      </c>
      <c r="G71">
        <v>70.59</v>
      </c>
      <c r="H71">
        <v>0</v>
      </c>
      <c r="I71">
        <v>22.47</v>
      </c>
      <c r="J71">
        <v>67.95</v>
      </c>
      <c r="K71">
        <v>682.78</v>
      </c>
      <c r="L71">
        <v>459.81</v>
      </c>
      <c r="M71">
        <v>92</v>
      </c>
      <c r="N71">
        <v>118.76</v>
      </c>
      <c r="O71">
        <v>124.32</v>
      </c>
      <c r="P71">
        <v>112.24</v>
      </c>
      <c r="Q71">
        <v>20.56</v>
      </c>
      <c r="R71">
        <v>31.33</v>
      </c>
      <c r="S71">
        <v>26.39</v>
      </c>
      <c r="T71">
        <v>0</v>
      </c>
      <c r="U71">
        <v>407.81</v>
      </c>
      <c r="V71">
        <v>18.2</v>
      </c>
      <c r="W71">
        <v>45.22</v>
      </c>
      <c r="X71">
        <v>98.87</v>
      </c>
      <c r="Y71">
        <v>0</v>
      </c>
      <c r="Z71">
        <v>0</v>
      </c>
      <c r="AA71">
        <v>0</v>
      </c>
      <c r="AB71">
        <v>0</v>
      </c>
      <c r="AC71">
        <v>0</v>
      </c>
      <c r="AD71">
        <v>8.06</v>
      </c>
      <c r="AE71">
        <v>0</v>
      </c>
      <c r="AF71">
        <v>8.8699999999999992</v>
      </c>
      <c r="AG71">
        <v>43.46</v>
      </c>
      <c r="AH71">
        <v>46.78</v>
      </c>
      <c r="AI71">
        <v>0</v>
      </c>
      <c r="AJ71">
        <v>0</v>
      </c>
      <c r="AK71">
        <v>53.93</v>
      </c>
      <c r="AL71">
        <v>1.4</v>
      </c>
      <c r="AM71">
        <v>0</v>
      </c>
      <c r="AN71">
        <v>0</v>
      </c>
      <c r="AO71">
        <v>0</v>
      </c>
      <c r="AP71">
        <v>4.3499999999999996</v>
      </c>
      <c r="AQ71">
        <v>62.24</v>
      </c>
      <c r="AR71">
        <v>1.1100000000000001</v>
      </c>
      <c r="AS71">
        <v>4.4400000000000004</v>
      </c>
      <c r="AT71">
        <v>20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2682.7099999999991</v>
      </c>
    </row>
    <row r="72" spans="1:117">
      <c r="A72" t="s">
        <v>114</v>
      </c>
      <c r="B72">
        <v>0</v>
      </c>
      <c r="C72">
        <v>0</v>
      </c>
      <c r="D72">
        <v>29.09</v>
      </c>
      <c r="E72">
        <v>0</v>
      </c>
      <c r="F72">
        <v>0</v>
      </c>
      <c r="G72">
        <v>70.59</v>
      </c>
      <c r="H72">
        <v>0</v>
      </c>
      <c r="I72">
        <v>22.47</v>
      </c>
      <c r="J72">
        <v>67.95</v>
      </c>
      <c r="K72">
        <v>682.78</v>
      </c>
      <c r="L72">
        <v>459.81</v>
      </c>
      <c r="M72">
        <v>92</v>
      </c>
      <c r="N72">
        <v>118.76</v>
      </c>
      <c r="O72">
        <v>124.32</v>
      </c>
      <c r="P72">
        <v>112.24</v>
      </c>
      <c r="Q72">
        <v>20.56</v>
      </c>
      <c r="R72">
        <v>31.33</v>
      </c>
      <c r="S72">
        <v>26.39</v>
      </c>
      <c r="T72">
        <v>0</v>
      </c>
      <c r="U72">
        <v>407.81</v>
      </c>
      <c r="V72">
        <v>18.2</v>
      </c>
      <c r="W72">
        <v>45.22</v>
      </c>
      <c r="X72">
        <v>98.87</v>
      </c>
      <c r="Y72">
        <v>0</v>
      </c>
      <c r="Z72">
        <v>1.1000000000000001</v>
      </c>
      <c r="AA72">
        <v>12.01</v>
      </c>
      <c r="AB72">
        <v>3.33</v>
      </c>
      <c r="AC72">
        <v>0</v>
      </c>
      <c r="AD72">
        <v>16.16</v>
      </c>
      <c r="AE72">
        <v>16.48</v>
      </c>
      <c r="AF72">
        <v>17.75</v>
      </c>
      <c r="AG72">
        <v>43.46</v>
      </c>
      <c r="AH72">
        <v>70.739999999999995</v>
      </c>
      <c r="AI72">
        <v>0</v>
      </c>
      <c r="AJ72">
        <v>0</v>
      </c>
      <c r="AK72">
        <v>53.93</v>
      </c>
      <c r="AL72">
        <v>1.4</v>
      </c>
      <c r="AM72">
        <v>0</v>
      </c>
      <c r="AN72">
        <v>0</v>
      </c>
      <c r="AO72">
        <v>0</v>
      </c>
      <c r="AP72">
        <v>1.79</v>
      </c>
      <c r="AQ72">
        <v>62.24</v>
      </c>
      <c r="AR72">
        <v>1.1100000000000001</v>
      </c>
      <c r="AS72">
        <v>4.4400000000000004</v>
      </c>
      <c r="AT72">
        <v>20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2754.329999999999</v>
      </c>
    </row>
    <row r="73" spans="1:117">
      <c r="A73" t="s">
        <v>115</v>
      </c>
      <c r="B73">
        <v>0</v>
      </c>
      <c r="C73">
        <v>0</v>
      </c>
      <c r="D73">
        <v>29.09</v>
      </c>
      <c r="E73">
        <v>0</v>
      </c>
      <c r="F73">
        <v>0</v>
      </c>
      <c r="G73">
        <v>70.59</v>
      </c>
      <c r="H73">
        <v>0</v>
      </c>
      <c r="I73">
        <v>22.47</v>
      </c>
      <c r="J73">
        <v>67.95</v>
      </c>
      <c r="K73">
        <v>682.78</v>
      </c>
      <c r="L73">
        <v>459.81</v>
      </c>
      <c r="M73">
        <v>92</v>
      </c>
      <c r="N73">
        <v>118.76</v>
      </c>
      <c r="O73">
        <v>124.32</v>
      </c>
      <c r="P73">
        <v>112.24</v>
      </c>
      <c r="Q73">
        <v>20.56</v>
      </c>
      <c r="R73">
        <v>31.33</v>
      </c>
      <c r="S73">
        <v>26.39</v>
      </c>
      <c r="T73">
        <v>0</v>
      </c>
      <c r="U73">
        <v>407.81</v>
      </c>
      <c r="V73">
        <v>18.2</v>
      </c>
      <c r="W73">
        <v>45.22</v>
      </c>
      <c r="X73">
        <v>98.87</v>
      </c>
      <c r="Y73">
        <v>0</v>
      </c>
      <c r="Z73">
        <v>6.52</v>
      </c>
      <c r="AA73">
        <v>24.49</v>
      </c>
      <c r="AB73">
        <v>12</v>
      </c>
      <c r="AC73">
        <v>9.68</v>
      </c>
      <c r="AD73">
        <v>16.41</v>
      </c>
      <c r="AE73">
        <v>32.96</v>
      </c>
      <c r="AF73">
        <v>26.62</v>
      </c>
      <c r="AG73">
        <v>43.46</v>
      </c>
      <c r="AH73">
        <v>93.56</v>
      </c>
      <c r="AI73">
        <v>0</v>
      </c>
      <c r="AJ73">
        <v>0</v>
      </c>
      <c r="AK73">
        <v>53.93</v>
      </c>
      <c r="AL73">
        <v>1.4</v>
      </c>
      <c r="AM73">
        <v>4.66</v>
      </c>
      <c r="AN73">
        <v>0</v>
      </c>
      <c r="AO73">
        <v>0</v>
      </c>
      <c r="AP73">
        <v>1.79</v>
      </c>
      <c r="AQ73">
        <v>62.24</v>
      </c>
      <c r="AR73">
        <v>1.1100000000000001</v>
      </c>
      <c r="AS73">
        <v>4.4400000000000004</v>
      </c>
      <c r="AT73">
        <v>20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2843.6599999999985</v>
      </c>
    </row>
    <row r="74" spans="1:117">
      <c r="A74" t="s">
        <v>116</v>
      </c>
      <c r="B74">
        <v>0</v>
      </c>
      <c r="C74">
        <v>0</v>
      </c>
      <c r="D74">
        <v>29.09</v>
      </c>
      <c r="E74">
        <v>0</v>
      </c>
      <c r="F74">
        <v>0</v>
      </c>
      <c r="G74">
        <v>70.59</v>
      </c>
      <c r="H74">
        <v>0</v>
      </c>
      <c r="I74">
        <v>22.47</v>
      </c>
      <c r="J74">
        <v>67.95</v>
      </c>
      <c r="K74">
        <v>682.78</v>
      </c>
      <c r="L74">
        <v>459.81</v>
      </c>
      <c r="M74">
        <v>92</v>
      </c>
      <c r="N74">
        <v>118.76</v>
      </c>
      <c r="O74">
        <v>124.32</v>
      </c>
      <c r="P74">
        <v>112.24</v>
      </c>
      <c r="Q74">
        <v>20.56</v>
      </c>
      <c r="R74">
        <v>31.33</v>
      </c>
      <c r="S74">
        <v>26.39</v>
      </c>
      <c r="T74">
        <v>0</v>
      </c>
      <c r="U74">
        <v>407.81</v>
      </c>
      <c r="V74">
        <v>18.2</v>
      </c>
      <c r="W74">
        <v>45.22</v>
      </c>
      <c r="X74">
        <v>98.87</v>
      </c>
      <c r="Y74">
        <v>0</v>
      </c>
      <c r="Z74">
        <v>13.04</v>
      </c>
      <c r="AA74">
        <v>42.15</v>
      </c>
      <c r="AB74">
        <v>26.34</v>
      </c>
      <c r="AC74">
        <v>29.06</v>
      </c>
      <c r="AD74">
        <v>36.549999999999997</v>
      </c>
      <c r="AE74">
        <v>49.43</v>
      </c>
      <c r="AF74">
        <v>39.83</v>
      </c>
      <c r="AG74">
        <v>43.46</v>
      </c>
      <c r="AH74">
        <v>140.34</v>
      </c>
      <c r="AI74">
        <v>0</v>
      </c>
      <c r="AJ74">
        <v>0</v>
      </c>
      <c r="AK74">
        <v>53.93</v>
      </c>
      <c r="AL74">
        <v>1.4</v>
      </c>
      <c r="AM74">
        <v>4.66</v>
      </c>
      <c r="AN74">
        <v>0</v>
      </c>
      <c r="AO74">
        <v>0</v>
      </c>
      <c r="AP74">
        <v>1.79</v>
      </c>
      <c r="AQ74">
        <v>62.24</v>
      </c>
      <c r="AR74">
        <v>1.1100000000000001</v>
      </c>
      <c r="AS74">
        <v>4.4400000000000004</v>
      </c>
      <c r="AT74">
        <v>20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2998.1599999999994</v>
      </c>
    </row>
    <row r="75" spans="1:117">
      <c r="A75" t="s">
        <v>117</v>
      </c>
      <c r="B75">
        <v>0</v>
      </c>
      <c r="C75">
        <v>0</v>
      </c>
      <c r="D75">
        <v>29.09</v>
      </c>
      <c r="E75">
        <v>0</v>
      </c>
      <c r="F75">
        <v>0</v>
      </c>
      <c r="G75">
        <v>70.59</v>
      </c>
      <c r="H75">
        <v>0</v>
      </c>
      <c r="I75">
        <v>22.47</v>
      </c>
      <c r="J75">
        <v>67.95</v>
      </c>
      <c r="K75">
        <v>682.78</v>
      </c>
      <c r="L75">
        <v>459.81</v>
      </c>
      <c r="M75">
        <v>92</v>
      </c>
      <c r="N75">
        <v>118.76</v>
      </c>
      <c r="O75">
        <v>124.32</v>
      </c>
      <c r="P75">
        <v>112.24</v>
      </c>
      <c r="Q75">
        <v>20.56</v>
      </c>
      <c r="R75">
        <v>31.33</v>
      </c>
      <c r="S75">
        <v>26.39</v>
      </c>
      <c r="T75">
        <v>0</v>
      </c>
      <c r="U75">
        <v>407.81</v>
      </c>
      <c r="V75">
        <v>18.2</v>
      </c>
      <c r="W75">
        <v>45.22</v>
      </c>
      <c r="X75">
        <v>98.87</v>
      </c>
      <c r="Y75">
        <v>0</v>
      </c>
      <c r="Z75">
        <v>13.04</v>
      </c>
      <c r="AA75">
        <v>42.15</v>
      </c>
      <c r="AB75">
        <v>26.34</v>
      </c>
      <c r="AC75">
        <v>29.06</v>
      </c>
      <c r="AD75">
        <v>36.549999999999997</v>
      </c>
      <c r="AE75">
        <v>49.43</v>
      </c>
      <c r="AF75">
        <v>39.83</v>
      </c>
      <c r="AG75">
        <v>43.46</v>
      </c>
      <c r="AH75">
        <v>140.34</v>
      </c>
      <c r="AI75">
        <v>0</v>
      </c>
      <c r="AJ75">
        <v>0</v>
      </c>
      <c r="AK75">
        <v>53.93</v>
      </c>
      <c r="AL75">
        <v>1.4</v>
      </c>
      <c r="AM75">
        <v>4.66</v>
      </c>
      <c r="AN75">
        <v>0</v>
      </c>
      <c r="AO75">
        <v>0</v>
      </c>
      <c r="AP75">
        <v>1.1499999999999999</v>
      </c>
      <c r="AQ75">
        <v>62.24</v>
      </c>
      <c r="AR75">
        <v>26.49</v>
      </c>
      <c r="AS75">
        <v>4.4400000000000004</v>
      </c>
      <c r="AT75">
        <v>20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3022.8999999999992</v>
      </c>
    </row>
    <row r="76" spans="1:117">
      <c r="A76" t="s">
        <v>118</v>
      </c>
      <c r="B76">
        <v>0</v>
      </c>
      <c r="C76">
        <v>0</v>
      </c>
      <c r="D76">
        <v>29.09</v>
      </c>
      <c r="E76">
        <v>0</v>
      </c>
      <c r="F76">
        <v>0</v>
      </c>
      <c r="G76">
        <v>70.59</v>
      </c>
      <c r="H76">
        <v>0</v>
      </c>
      <c r="I76">
        <v>22.47</v>
      </c>
      <c r="J76">
        <v>67.95</v>
      </c>
      <c r="K76">
        <v>682.78</v>
      </c>
      <c r="L76">
        <v>459.81</v>
      </c>
      <c r="M76">
        <v>92</v>
      </c>
      <c r="N76">
        <v>118.76</v>
      </c>
      <c r="O76">
        <v>124.32</v>
      </c>
      <c r="P76">
        <v>112.24</v>
      </c>
      <c r="Q76">
        <v>20.56</v>
      </c>
      <c r="R76">
        <v>31.33</v>
      </c>
      <c r="S76">
        <v>26.39</v>
      </c>
      <c r="T76">
        <v>0</v>
      </c>
      <c r="U76">
        <v>407.81</v>
      </c>
      <c r="V76">
        <v>18.2</v>
      </c>
      <c r="W76">
        <v>45.22</v>
      </c>
      <c r="X76">
        <v>98.87</v>
      </c>
      <c r="Y76">
        <v>0</v>
      </c>
      <c r="Z76">
        <v>13.04</v>
      </c>
      <c r="AA76">
        <v>42.15</v>
      </c>
      <c r="AB76">
        <v>26.34</v>
      </c>
      <c r="AC76">
        <v>29.06</v>
      </c>
      <c r="AD76">
        <v>36.549999999999997</v>
      </c>
      <c r="AE76">
        <v>49.43</v>
      </c>
      <c r="AF76">
        <v>39.83</v>
      </c>
      <c r="AG76">
        <v>43.46</v>
      </c>
      <c r="AH76">
        <v>140.34</v>
      </c>
      <c r="AI76">
        <v>0</v>
      </c>
      <c r="AJ76">
        <v>0</v>
      </c>
      <c r="AK76">
        <v>53.93</v>
      </c>
      <c r="AL76">
        <v>1.4</v>
      </c>
      <c r="AM76">
        <v>4.66</v>
      </c>
      <c r="AN76">
        <v>0</v>
      </c>
      <c r="AO76">
        <v>0</v>
      </c>
      <c r="AP76">
        <v>1.1499999999999999</v>
      </c>
      <c r="AQ76">
        <v>62.24</v>
      </c>
      <c r="AR76">
        <v>26.49</v>
      </c>
      <c r="AS76">
        <v>4.4400000000000004</v>
      </c>
      <c r="AT76">
        <v>20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3022.8999999999992</v>
      </c>
    </row>
    <row r="77" spans="1:117">
      <c r="A77" t="s">
        <v>119</v>
      </c>
      <c r="B77">
        <v>0</v>
      </c>
      <c r="C77">
        <v>0</v>
      </c>
      <c r="D77">
        <v>29.71</v>
      </c>
      <c r="E77">
        <v>0</v>
      </c>
      <c r="F77">
        <v>0</v>
      </c>
      <c r="G77">
        <v>70.59</v>
      </c>
      <c r="H77">
        <v>0</v>
      </c>
      <c r="I77">
        <v>22.47</v>
      </c>
      <c r="J77">
        <v>67.95</v>
      </c>
      <c r="K77">
        <v>682.78</v>
      </c>
      <c r="L77">
        <v>459.81</v>
      </c>
      <c r="M77">
        <v>92</v>
      </c>
      <c r="N77">
        <v>118.76</v>
      </c>
      <c r="O77">
        <v>124.32</v>
      </c>
      <c r="P77">
        <v>112.24</v>
      </c>
      <c r="Q77">
        <v>20.56</v>
      </c>
      <c r="R77">
        <v>31.33</v>
      </c>
      <c r="S77">
        <v>26.39</v>
      </c>
      <c r="T77">
        <v>0</v>
      </c>
      <c r="U77">
        <v>407.81</v>
      </c>
      <c r="V77">
        <v>18.2</v>
      </c>
      <c r="W77">
        <v>45.22</v>
      </c>
      <c r="X77">
        <v>98.87</v>
      </c>
      <c r="Y77">
        <v>0</v>
      </c>
      <c r="Z77">
        <v>13.04</v>
      </c>
      <c r="AA77">
        <v>42.15</v>
      </c>
      <c r="AB77">
        <v>26.34</v>
      </c>
      <c r="AC77">
        <v>29.06</v>
      </c>
      <c r="AD77">
        <v>36.549999999999997</v>
      </c>
      <c r="AE77">
        <v>49.43</v>
      </c>
      <c r="AF77">
        <v>39.83</v>
      </c>
      <c r="AG77">
        <v>43.46</v>
      </c>
      <c r="AH77">
        <v>140.34</v>
      </c>
      <c r="AI77">
        <v>0</v>
      </c>
      <c r="AJ77">
        <v>0</v>
      </c>
      <c r="AK77">
        <v>53.93</v>
      </c>
      <c r="AL77">
        <v>1.4</v>
      </c>
      <c r="AM77">
        <v>4.66</v>
      </c>
      <c r="AN77">
        <v>0</v>
      </c>
      <c r="AO77">
        <v>0</v>
      </c>
      <c r="AP77">
        <v>1.1499999999999999</v>
      </c>
      <c r="AQ77">
        <v>62.24</v>
      </c>
      <c r="AR77">
        <v>26.49</v>
      </c>
      <c r="AS77">
        <v>4.4400000000000004</v>
      </c>
      <c r="AT77">
        <v>20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3023.5199999999991</v>
      </c>
    </row>
    <row r="78" spans="1:117">
      <c r="A78" t="s">
        <v>120</v>
      </c>
      <c r="B78">
        <v>0</v>
      </c>
      <c r="C78">
        <v>0</v>
      </c>
      <c r="D78">
        <v>29.71</v>
      </c>
      <c r="E78">
        <v>0</v>
      </c>
      <c r="F78">
        <v>0</v>
      </c>
      <c r="G78">
        <v>70.59</v>
      </c>
      <c r="H78">
        <v>0</v>
      </c>
      <c r="I78">
        <v>22.47</v>
      </c>
      <c r="J78">
        <v>67.95</v>
      </c>
      <c r="K78">
        <v>682.78</v>
      </c>
      <c r="L78">
        <v>459.81</v>
      </c>
      <c r="M78">
        <v>92</v>
      </c>
      <c r="N78">
        <v>118.76</v>
      </c>
      <c r="O78">
        <v>124.32</v>
      </c>
      <c r="P78">
        <v>112.24</v>
      </c>
      <c r="Q78">
        <v>20.56</v>
      </c>
      <c r="R78">
        <v>31.33</v>
      </c>
      <c r="S78">
        <v>26.39</v>
      </c>
      <c r="T78">
        <v>0</v>
      </c>
      <c r="U78">
        <v>407.81</v>
      </c>
      <c r="V78">
        <v>18.2</v>
      </c>
      <c r="W78">
        <v>45.22</v>
      </c>
      <c r="X78">
        <v>98.87</v>
      </c>
      <c r="Y78">
        <v>0</v>
      </c>
      <c r="Z78">
        <v>13.04</v>
      </c>
      <c r="AA78">
        <v>42.15</v>
      </c>
      <c r="AB78">
        <v>26.34</v>
      </c>
      <c r="AC78">
        <v>29.06</v>
      </c>
      <c r="AD78">
        <v>36.549999999999997</v>
      </c>
      <c r="AE78">
        <v>49.43</v>
      </c>
      <c r="AF78">
        <v>39.83</v>
      </c>
      <c r="AG78">
        <v>43.46</v>
      </c>
      <c r="AH78">
        <v>140.34</v>
      </c>
      <c r="AI78">
        <v>0</v>
      </c>
      <c r="AJ78">
        <v>0</v>
      </c>
      <c r="AK78">
        <v>53.93</v>
      </c>
      <c r="AL78">
        <v>1.4</v>
      </c>
      <c r="AM78">
        <v>4.26</v>
      </c>
      <c r="AN78">
        <v>0</v>
      </c>
      <c r="AO78">
        <v>0</v>
      </c>
      <c r="AP78">
        <v>1.1499999999999999</v>
      </c>
      <c r="AQ78">
        <v>62.24</v>
      </c>
      <c r="AR78">
        <v>3.31</v>
      </c>
      <c r="AS78">
        <v>4.4400000000000004</v>
      </c>
      <c r="AT78">
        <v>20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2999.9399999999996</v>
      </c>
    </row>
    <row r="79" spans="1:117">
      <c r="A79" t="s">
        <v>121</v>
      </c>
      <c r="B79">
        <v>0</v>
      </c>
      <c r="C79">
        <v>0</v>
      </c>
      <c r="D79">
        <v>29.71</v>
      </c>
      <c r="E79">
        <v>0</v>
      </c>
      <c r="F79">
        <v>0</v>
      </c>
      <c r="G79">
        <v>70.59</v>
      </c>
      <c r="H79">
        <v>0</v>
      </c>
      <c r="I79">
        <v>22.47</v>
      </c>
      <c r="J79">
        <v>67.95</v>
      </c>
      <c r="K79">
        <v>682.78</v>
      </c>
      <c r="L79">
        <v>459.81</v>
      </c>
      <c r="M79">
        <v>92</v>
      </c>
      <c r="N79">
        <v>118.76</v>
      </c>
      <c r="O79">
        <v>124.32</v>
      </c>
      <c r="P79">
        <v>112.24</v>
      </c>
      <c r="Q79">
        <v>20.56</v>
      </c>
      <c r="R79">
        <v>31.33</v>
      </c>
      <c r="S79">
        <v>26.39</v>
      </c>
      <c r="T79">
        <v>0</v>
      </c>
      <c r="U79">
        <v>407.81</v>
      </c>
      <c r="V79">
        <v>18.2</v>
      </c>
      <c r="W79">
        <v>45.22</v>
      </c>
      <c r="X79">
        <v>98.87</v>
      </c>
      <c r="Y79">
        <v>0</v>
      </c>
      <c r="Z79">
        <v>13.04</v>
      </c>
      <c r="AA79">
        <v>42.15</v>
      </c>
      <c r="AB79">
        <v>26.34</v>
      </c>
      <c r="AC79">
        <v>29.06</v>
      </c>
      <c r="AD79">
        <v>24.57</v>
      </c>
      <c r="AE79">
        <v>49.43</v>
      </c>
      <c r="AF79">
        <v>39.83</v>
      </c>
      <c r="AG79">
        <v>43.46</v>
      </c>
      <c r="AH79">
        <v>116.95</v>
      </c>
      <c r="AI79">
        <v>3.82</v>
      </c>
      <c r="AJ79">
        <v>0</v>
      </c>
      <c r="AK79">
        <v>53.93</v>
      </c>
      <c r="AL79">
        <v>1.4</v>
      </c>
      <c r="AM79">
        <v>4</v>
      </c>
      <c r="AN79">
        <v>0</v>
      </c>
      <c r="AO79">
        <v>0</v>
      </c>
      <c r="AP79">
        <v>1.1499999999999999</v>
      </c>
      <c r="AQ79">
        <v>62.24</v>
      </c>
      <c r="AR79">
        <v>3.31</v>
      </c>
      <c r="AS79">
        <v>4.4400000000000004</v>
      </c>
      <c r="AT79">
        <v>20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2968.1299999999992</v>
      </c>
    </row>
    <row r="80" spans="1:117">
      <c r="A80" t="s">
        <v>122</v>
      </c>
      <c r="B80">
        <v>0</v>
      </c>
      <c r="C80">
        <v>0</v>
      </c>
      <c r="D80">
        <v>29.71</v>
      </c>
      <c r="E80">
        <v>0</v>
      </c>
      <c r="F80">
        <v>0</v>
      </c>
      <c r="G80">
        <v>70.59</v>
      </c>
      <c r="H80">
        <v>0</v>
      </c>
      <c r="I80">
        <v>22.47</v>
      </c>
      <c r="J80">
        <v>67.95</v>
      </c>
      <c r="K80">
        <v>682.78</v>
      </c>
      <c r="L80">
        <v>459.81</v>
      </c>
      <c r="M80">
        <v>92</v>
      </c>
      <c r="N80">
        <v>118.76</v>
      </c>
      <c r="O80">
        <v>124.32</v>
      </c>
      <c r="P80">
        <v>112.24</v>
      </c>
      <c r="Q80">
        <v>20.56</v>
      </c>
      <c r="R80">
        <v>31.33</v>
      </c>
      <c r="S80">
        <v>26.39</v>
      </c>
      <c r="T80">
        <v>0</v>
      </c>
      <c r="U80">
        <v>407.81</v>
      </c>
      <c r="V80">
        <v>18.2</v>
      </c>
      <c r="W80">
        <v>45.22</v>
      </c>
      <c r="X80">
        <v>98.87</v>
      </c>
      <c r="Y80">
        <v>0</v>
      </c>
      <c r="Z80">
        <v>6.52</v>
      </c>
      <c r="AA80">
        <v>24.49</v>
      </c>
      <c r="AB80">
        <v>12</v>
      </c>
      <c r="AC80">
        <v>9.68</v>
      </c>
      <c r="AD80">
        <v>16.12</v>
      </c>
      <c r="AE80">
        <v>32.96</v>
      </c>
      <c r="AF80">
        <v>19.72</v>
      </c>
      <c r="AG80">
        <v>43.46</v>
      </c>
      <c r="AH80">
        <v>93.56</v>
      </c>
      <c r="AI80">
        <v>16.55</v>
      </c>
      <c r="AJ80">
        <v>0</v>
      </c>
      <c r="AK80">
        <v>53.93</v>
      </c>
      <c r="AL80">
        <v>1.4</v>
      </c>
      <c r="AM80">
        <v>0</v>
      </c>
      <c r="AN80">
        <v>0</v>
      </c>
      <c r="AO80">
        <v>0</v>
      </c>
      <c r="AP80">
        <v>1.1499999999999999</v>
      </c>
      <c r="AQ80">
        <v>62.24</v>
      </c>
      <c r="AR80">
        <v>3.31</v>
      </c>
      <c r="AS80">
        <v>4.4400000000000004</v>
      </c>
      <c r="AT80">
        <v>20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2850.5399999999986</v>
      </c>
    </row>
    <row r="81" spans="1:117">
      <c r="A81" t="s">
        <v>123</v>
      </c>
      <c r="B81">
        <v>0</v>
      </c>
      <c r="C81">
        <v>0</v>
      </c>
      <c r="D81">
        <v>29.71</v>
      </c>
      <c r="E81">
        <v>0</v>
      </c>
      <c r="F81">
        <v>0</v>
      </c>
      <c r="G81">
        <v>70.59</v>
      </c>
      <c r="H81">
        <v>0</v>
      </c>
      <c r="I81">
        <v>22.47</v>
      </c>
      <c r="J81">
        <v>67.95</v>
      </c>
      <c r="K81">
        <v>682.78</v>
      </c>
      <c r="L81">
        <v>459.81</v>
      </c>
      <c r="M81">
        <v>92</v>
      </c>
      <c r="N81">
        <v>118.76</v>
      </c>
      <c r="O81">
        <v>124.32</v>
      </c>
      <c r="P81">
        <v>112.24</v>
      </c>
      <c r="Q81">
        <v>20.56</v>
      </c>
      <c r="R81">
        <v>31.33</v>
      </c>
      <c r="S81">
        <v>26.39</v>
      </c>
      <c r="T81">
        <v>0</v>
      </c>
      <c r="U81">
        <v>407.81</v>
      </c>
      <c r="V81">
        <v>18.2</v>
      </c>
      <c r="W81">
        <v>45.22</v>
      </c>
      <c r="X81">
        <v>98.87</v>
      </c>
      <c r="Y81">
        <v>0</v>
      </c>
      <c r="Z81">
        <v>1.1000000000000001</v>
      </c>
      <c r="AA81">
        <v>12.01</v>
      </c>
      <c r="AB81">
        <v>0</v>
      </c>
      <c r="AC81">
        <v>0</v>
      </c>
      <c r="AD81">
        <v>8.06</v>
      </c>
      <c r="AE81">
        <v>16.48</v>
      </c>
      <c r="AF81">
        <v>8.8699999999999992</v>
      </c>
      <c r="AG81">
        <v>43.46</v>
      </c>
      <c r="AH81">
        <v>70.17</v>
      </c>
      <c r="AI81">
        <v>16.55</v>
      </c>
      <c r="AJ81">
        <v>0</v>
      </c>
      <c r="AK81">
        <v>53.93</v>
      </c>
      <c r="AL81">
        <v>1.4</v>
      </c>
      <c r="AM81">
        <v>0</v>
      </c>
      <c r="AN81">
        <v>0</v>
      </c>
      <c r="AO81">
        <v>0</v>
      </c>
      <c r="AP81">
        <v>1.1499999999999999</v>
      </c>
      <c r="AQ81">
        <v>62.24</v>
      </c>
      <c r="AR81">
        <v>3.31</v>
      </c>
      <c r="AS81">
        <v>4.4400000000000004</v>
      </c>
      <c r="AT81">
        <v>20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2752.1799999999994</v>
      </c>
    </row>
    <row r="82" spans="1:117">
      <c r="A82" t="s">
        <v>124</v>
      </c>
      <c r="B82">
        <v>0</v>
      </c>
      <c r="C82">
        <v>0</v>
      </c>
      <c r="D82">
        <v>29.71</v>
      </c>
      <c r="E82">
        <v>0</v>
      </c>
      <c r="F82">
        <v>0</v>
      </c>
      <c r="G82">
        <v>70.59</v>
      </c>
      <c r="H82">
        <v>0</v>
      </c>
      <c r="I82">
        <v>22.47</v>
      </c>
      <c r="J82">
        <v>67.95</v>
      </c>
      <c r="K82">
        <v>682.78</v>
      </c>
      <c r="L82">
        <v>597.51</v>
      </c>
      <c r="M82">
        <v>92</v>
      </c>
      <c r="N82">
        <v>118.76</v>
      </c>
      <c r="O82">
        <v>124.32</v>
      </c>
      <c r="P82">
        <v>112.24</v>
      </c>
      <c r="Q82">
        <v>20.56</v>
      </c>
      <c r="R82">
        <v>31.33</v>
      </c>
      <c r="S82">
        <v>26.39</v>
      </c>
      <c r="T82">
        <v>0</v>
      </c>
      <c r="U82">
        <v>407.81</v>
      </c>
      <c r="V82">
        <v>18.2</v>
      </c>
      <c r="W82">
        <v>45.22</v>
      </c>
      <c r="X82">
        <v>98.87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16.48</v>
      </c>
      <c r="AF82">
        <v>8.8699999999999992</v>
      </c>
      <c r="AG82">
        <v>43.46</v>
      </c>
      <c r="AH82">
        <v>46.78</v>
      </c>
      <c r="AI82">
        <v>16.55</v>
      </c>
      <c r="AJ82">
        <v>0</v>
      </c>
      <c r="AK82">
        <v>53.93</v>
      </c>
      <c r="AL82">
        <v>1.4</v>
      </c>
      <c r="AM82">
        <v>0</v>
      </c>
      <c r="AN82">
        <v>0</v>
      </c>
      <c r="AO82">
        <v>0</v>
      </c>
      <c r="AP82">
        <v>1.1499999999999999</v>
      </c>
      <c r="AQ82">
        <v>62.24</v>
      </c>
      <c r="AR82">
        <v>3.31</v>
      </c>
      <c r="AS82">
        <v>4.4400000000000004</v>
      </c>
      <c r="AT82">
        <v>20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2845.3199999999997</v>
      </c>
    </row>
    <row r="83" spans="1:117">
      <c r="A83" t="s">
        <v>125</v>
      </c>
      <c r="B83">
        <v>0</v>
      </c>
      <c r="C83">
        <v>0</v>
      </c>
      <c r="D83">
        <v>29.71</v>
      </c>
      <c r="E83">
        <v>0</v>
      </c>
      <c r="F83">
        <v>0</v>
      </c>
      <c r="G83">
        <v>70.59</v>
      </c>
      <c r="H83">
        <v>0</v>
      </c>
      <c r="I83">
        <v>22.47</v>
      </c>
      <c r="J83">
        <v>67.95</v>
      </c>
      <c r="K83">
        <v>683.14</v>
      </c>
      <c r="L83">
        <v>654.30999999999995</v>
      </c>
      <c r="M83">
        <v>92</v>
      </c>
      <c r="N83">
        <v>118.76</v>
      </c>
      <c r="O83">
        <v>124.32</v>
      </c>
      <c r="P83">
        <v>112.24</v>
      </c>
      <c r="Q83">
        <v>20.56</v>
      </c>
      <c r="R83">
        <v>31.33</v>
      </c>
      <c r="S83">
        <v>26.39</v>
      </c>
      <c r="T83">
        <v>0</v>
      </c>
      <c r="U83">
        <v>407.81</v>
      </c>
      <c r="V83">
        <v>18.2</v>
      </c>
      <c r="W83">
        <v>45.22</v>
      </c>
      <c r="X83">
        <v>98.87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16.48</v>
      </c>
      <c r="AF83">
        <v>8.8699999999999992</v>
      </c>
      <c r="AG83">
        <v>43.46</v>
      </c>
      <c r="AH83">
        <v>23.39</v>
      </c>
      <c r="AI83">
        <v>16.55</v>
      </c>
      <c r="AJ83">
        <v>0</v>
      </c>
      <c r="AK83">
        <v>53.93</v>
      </c>
      <c r="AL83">
        <v>1.4</v>
      </c>
      <c r="AM83">
        <v>0</v>
      </c>
      <c r="AN83">
        <v>0</v>
      </c>
      <c r="AO83">
        <v>0</v>
      </c>
      <c r="AP83">
        <v>0.51</v>
      </c>
      <c r="AQ83">
        <v>62.24</v>
      </c>
      <c r="AR83">
        <v>11.04</v>
      </c>
      <c r="AS83">
        <v>4.4400000000000004</v>
      </c>
      <c r="AT83">
        <v>20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2886.1799999999994</v>
      </c>
    </row>
    <row r="84" spans="1:117">
      <c r="A84" t="s">
        <v>126</v>
      </c>
      <c r="B84">
        <v>0</v>
      </c>
      <c r="C84">
        <v>0</v>
      </c>
      <c r="D84">
        <v>29.71</v>
      </c>
      <c r="E84">
        <v>0</v>
      </c>
      <c r="F84">
        <v>0</v>
      </c>
      <c r="G84">
        <v>70.59</v>
      </c>
      <c r="H84">
        <v>0</v>
      </c>
      <c r="I84">
        <v>22.47</v>
      </c>
      <c r="J84">
        <v>67.95</v>
      </c>
      <c r="K84">
        <v>683.14</v>
      </c>
      <c r="L84">
        <v>654.30999999999995</v>
      </c>
      <c r="M84">
        <v>92</v>
      </c>
      <c r="N84">
        <v>118.76</v>
      </c>
      <c r="O84">
        <v>124.32</v>
      </c>
      <c r="P84">
        <v>112.24</v>
      </c>
      <c r="Q84">
        <v>20.56</v>
      </c>
      <c r="R84">
        <v>31.33</v>
      </c>
      <c r="S84">
        <v>26.39</v>
      </c>
      <c r="T84">
        <v>0</v>
      </c>
      <c r="U84">
        <v>407.81</v>
      </c>
      <c r="V84">
        <v>18.2</v>
      </c>
      <c r="W84">
        <v>45.22</v>
      </c>
      <c r="X84">
        <v>98.87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16.48</v>
      </c>
      <c r="AF84">
        <v>8.8699999999999992</v>
      </c>
      <c r="AG84">
        <v>43.46</v>
      </c>
      <c r="AH84">
        <v>0</v>
      </c>
      <c r="AI84">
        <v>16.55</v>
      </c>
      <c r="AJ84">
        <v>0</v>
      </c>
      <c r="AK84">
        <v>53.93</v>
      </c>
      <c r="AL84">
        <v>1.4</v>
      </c>
      <c r="AM84">
        <v>0</v>
      </c>
      <c r="AN84">
        <v>0</v>
      </c>
      <c r="AO84">
        <v>0</v>
      </c>
      <c r="AP84">
        <v>0.51</v>
      </c>
      <c r="AQ84">
        <v>62.24</v>
      </c>
      <c r="AR84">
        <v>11.04</v>
      </c>
      <c r="AS84">
        <v>4.4400000000000004</v>
      </c>
      <c r="AT84">
        <v>20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2862.7899999999995</v>
      </c>
    </row>
    <row r="85" spans="1:117">
      <c r="A85" t="s">
        <v>127</v>
      </c>
      <c r="B85">
        <v>0</v>
      </c>
      <c r="C85">
        <v>0</v>
      </c>
      <c r="D85">
        <v>29.71</v>
      </c>
      <c r="E85">
        <v>0</v>
      </c>
      <c r="F85">
        <v>0</v>
      </c>
      <c r="G85">
        <v>70.59</v>
      </c>
      <c r="H85">
        <v>0</v>
      </c>
      <c r="I85">
        <v>22.47</v>
      </c>
      <c r="J85">
        <v>67.95</v>
      </c>
      <c r="K85">
        <v>683.14</v>
      </c>
      <c r="L85">
        <v>654.30999999999995</v>
      </c>
      <c r="M85">
        <v>92</v>
      </c>
      <c r="N85">
        <v>118.76</v>
      </c>
      <c r="O85">
        <v>124.32</v>
      </c>
      <c r="P85">
        <v>112.24</v>
      </c>
      <c r="Q85">
        <v>20.56</v>
      </c>
      <c r="R85">
        <v>31.33</v>
      </c>
      <c r="S85">
        <v>26.39</v>
      </c>
      <c r="T85">
        <v>0</v>
      </c>
      <c r="U85">
        <v>407.81</v>
      </c>
      <c r="V85">
        <v>18.2</v>
      </c>
      <c r="W85">
        <v>45.22</v>
      </c>
      <c r="X85">
        <v>98.87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16.48</v>
      </c>
      <c r="AF85">
        <v>8.8699999999999992</v>
      </c>
      <c r="AG85">
        <v>43.46</v>
      </c>
      <c r="AH85">
        <v>0</v>
      </c>
      <c r="AI85">
        <v>16.55</v>
      </c>
      <c r="AJ85">
        <v>0</v>
      </c>
      <c r="AK85">
        <v>53.93</v>
      </c>
      <c r="AL85">
        <v>1.4</v>
      </c>
      <c r="AM85">
        <v>0</v>
      </c>
      <c r="AN85">
        <v>0</v>
      </c>
      <c r="AO85">
        <v>0</v>
      </c>
      <c r="AP85">
        <v>0.51</v>
      </c>
      <c r="AQ85">
        <v>62.24</v>
      </c>
      <c r="AR85">
        <v>11.04</v>
      </c>
      <c r="AS85">
        <v>4.4400000000000004</v>
      </c>
      <c r="AT85">
        <v>20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2862.7899999999995</v>
      </c>
    </row>
    <row r="86" spans="1:117">
      <c r="A86" t="s">
        <v>128</v>
      </c>
      <c r="B86">
        <v>0</v>
      </c>
      <c r="C86">
        <v>0</v>
      </c>
      <c r="D86">
        <v>29.71</v>
      </c>
      <c r="E86">
        <v>0</v>
      </c>
      <c r="F86">
        <v>0</v>
      </c>
      <c r="G86">
        <v>70.59</v>
      </c>
      <c r="H86">
        <v>0</v>
      </c>
      <c r="I86">
        <v>22.47</v>
      </c>
      <c r="J86">
        <v>67.95</v>
      </c>
      <c r="K86">
        <v>683.14</v>
      </c>
      <c r="L86">
        <v>654.30999999999995</v>
      </c>
      <c r="M86">
        <v>92</v>
      </c>
      <c r="N86">
        <v>118.76</v>
      </c>
      <c r="O86">
        <v>124.32</v>
      </c>
      <c r="P86">
        <v>112.24</v>
      </c>
      <c r="Q86">
        <v>20.56</v>
      </c>
      <c r="R86">
        <v>31.33</v>
      </c>
      <c r="S86">
        <v>26.39</v>
      </c>
      <c r="T86">
        <v>0</v>
      </c>
      <c r="U86">
        <v>407.81</v>
      </c>
      <c r="V86">
        <v>18.2</v>
      </c>
      <c r="W86">
        <v>45.22</v>
      </c>
      <c r="X86">
        <v>98.87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16.48</v>
      </c>
      <c r="AF86">
        <v>8.8699999999999992</v>
      </c>
      <c r="AG86">
        <v>43.46</v>
      </c>
      <c r="AH86">
        <v>0</v>
      </c>
      <c r="AI86">
        <v>1.91</v>
      </c>
      <c r="AJ86">
        <v>0</v>
      </c>
      <c r="AK86">
        <v>53.93</v>
      </c>
      <c r="AL86">
        <v>1.4</v>
      </c>
      <c r="AM86">
        <v>0</v>
      </c>
      <c r="AN86">
        <v>0</v>
      </c>
      <c r="AO86">
        <v>0</v>
      </c>
      <c r="AP86">
        <v>0.51</v>
      </c>
      <c r="AQ86">
        <v>62.24</v>
      </c>
      <c r="AR86">
        <v>11.04</v>
      </c>
      <c r="AS86">
        <v>4.4400000000000004</v>
      </c>
      <c r="AT86">
        <v>20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2848.1499999999992</v>
      </c>
    </row>
    <row r="87" spans="1:117">
      <c r="A87" t="s">
        <v>129</v>
      </c>
      <c r="B87">
        <v>0</v>
      </c>
      <c r="C87">
        <v>0</v>
      </c>
      <c r="D87">
        <v>29.93</v>
      </c>
      <c r="E87">
        <v>0</v>
      </c>
      <c r="F87">
        <v>0</v>
      </c>
      <c r="G87">
        <v>70.59</v>
      </c>
      <c r="H87">
        <v>0</v>
      </c>
      <c r="I87">
        <v>22.47</v>
      </c>
      <c r="J87">
        <v>67.95</v>
      </c>
      <c r="K87">
        <v>683.14</v>
      </c>
      <c r="L87">
        <v>654.30999999999995</v>
      </c>
      <c r="M87">
        <v>92</v>
      </c>
      <c r="N87">
        <v>118.76</v>
      </c>
      <c r="O87">
        <v>124.32</v>
      </c>
      <c r="P87">
        <v>112.24</v>
      </c>
      <c r="Q87">
        <v>20.56</v>
      </c>
      <c r="R87">
        <v>31.33</v>
      </c>
      <c r="S87">
        <v>26.39</v>
      </c>
      <c r="T87">
        <v>0</v>
      </c>
      <c r="U87">
        <v>407.81</v>
      </c>
      <c r="V87">
        <v>18.2</v>
      </c>
      <c r="W87">
        <v>45.22</v>
      </c>
      <c r="X87">
        <v>98.87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16.48</v>
      </c>
      <c r="AF87">
        <v>8.8699999999999992</v>
      </c>
      <c r="AG87">
        <v>43.46</v>
      </c>
      <c r="AH87">
        <v>0</v>
      </c>
      <c r="AI87">
        <v>0</v>
      </c>
      <c r="AJ87">
        <v>0</v>
      </c>
      <c r="AK87">
        <v>53.93</v>
      </c>
      <c r="AL87">
        <v>1.4</v>
      </c>
      <c r="AM87">
        <v>0</v>
      </c>
      <c r="AN87">
        <v>0</v>
      </c>
      <c r="AO87">
        <v>0</v>
      </c>
      <c r="AP87">
        <v>1.1499999999999999</v>
      </c>
      <c r="AQ87">
        <v>62.24</v>
      </c>
      <c r="AR87">
        <v>11.04</v>
      </c>
      <c r="AS87">
        <v>4.4400000000000004</v>
      </c>
      <c r="AT87">
        <v>20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2847.099999999999</v>
      </c>
    </row>
    <row r="88" spans="1:117">
      <c r="A88" t="s">
        <v>130</v>
      </c>
      <c r="B88">
        <v>0</v>
      </c>
      <c r="C88">
        <v>0</v>
      </c>
      <c r="D88">
        <v>29.93</v>
      </c>
      <c r="E88">
        <v>0</v>
      </c>
      <c r="F88">
        <v>0</v>
      </c>
      <c r="G88">
        <v>70.59</v>
      </c>
      <c r="H88">
        <v>0</v>
      </c>
      <c r="I88">
        <v>22.47</v>
      </c>
      <c r="J88">
        <v>67.95</v>
      </c>
      <c r="K88">
        <v>683.14</v>
      </c>
      <c r="L88">
        <v>654.30999999999995</v>
      </c>
      <c r="M88">
        <v>92</v>
      </c>
      <c r="N88">
        <v>118.76</v>
      </c>
      <c r="O88">
        <v>124.32</v>
      </c>
      <c r="P88">
        <v>112.24</v>
      </c>
      <c r="Q88">
        <v>20.56</v>
      </c>
      <c r="R88">
        <v>31.33</v>
      </c>
      <c r="S88">
        <v>26.39</v>
      </c>
      <c r="T88">
        <v>0</v>
      </c>
      <c r="U88">
        <v>407.81</v>
      </c>
      <c r="V88">
        <v>18.2</v>
      </c>
      <c r="W88">
        <v>45.22</v>
      </c>
      <c r="X88">
        <v>98.87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16.48</v>
      </c>
      <c r="AF88">
        <v>8.8699999999999992</v>
      </c>
      <c r="AG88">
        <v>43.46</v>
      </c>
      <c r="AH88">
        <v>0</v>
      </c>
      <c r="AI88">
        <v>0</v>
      </c>
      <c r="AJ88">
        <v>0</v>
      </c>
      <c r="AK88">
        <v>53.93</v>
      </c>
      <c r="AL88">
        <v>1.4</v>
      </c>
      <c r="AM88">
        <v>0</v>
      </c>
      <c r="AN88">
        <v>0</v>
      </c>
      <c r="AO88">
        <v>0</v>
      </c>
      <c r="AP88">
        <v>1.1499999999999999</v>
      </c>
      <c r="AQ88">
        <v>62.24</v>
      </c>
      <c r="AR88">
        <v>11.04</v>
      </c>
      <c r="AS88">
        <v>4.4400000000000004</v>
      </c>
      <c r="AT88">
        <v>20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2847.099999999999</v>
      </c>
    </row>
    <row r="89" spans="1:117">
      <c r="A89" t="s">
        <v>131</v>
      </c>
      <c r="B89">
        <v>0</v>
      </c>
      <c r="C89">
        <v>0</v>
      </c>
      <c r="D89">
        <v>29.93</v>
      </c>
      <c r="E89">
        <v>0</v>
      </c>
      <c r="F89">
        <v>0</v>
      </c>
      <c r="G89">
        <v>70.59</v>
      </c>
      <c r="H89">
        <v>0</v>
      </c>
      <c r="I89">
        <v>22.47</v>
      </c>
      <c r="J89">
        <v>67.95</v>
      </c>
      <c r="K89">
        <v>683.14</v>
      </c>
      <c r="L89">
        <v>654.30999999999995</v>
      </c>
      <c r="M89">
        <v>92</v>
      </c>
      <c r="N89">
        <v>118.76</v>
      </c>
      <c r="O89">
        <v>124.32</v>
      </c>
      <c r="P89">
        <v>112.24</v>
      </c>
      <c r="Q89">
        <v>20.56</v>
      </c>
      <c r="R89">
        <v>31.33</v>
      </c>
      <c r="S89">
        <v>26.39</v>
      </c>
      <c r="T89">
        <v>0</v>
      </c>
      <c r="U89">
        <v>407.81</v>
      </c>
      <c r="V89">
        <v>18.2</v>
      </c>
      <c r="W89">
        <v>45.22</v>
      </c>
      <c r="X89">
        <v>98.87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16.48</v>
      </c>
      <c r="AF89">
        <v>8.8699999999999992</v>
      </c>
      <c r="AG89">
        <v>43.46</v>
      </c>
      <c r="AH89">
        <v>0</v>
      </c>
      <c r="AI89">
        <v>0</v>
      </c>
      <c r="AJ89">
        <v>0</v>
      </c>
      <c r="AK89">
        <v>53.93</v>
      </c>
      <c r="AL89">
        <v>1.4</v>
      </c>
      <c r="AM89">
        <v>0</v>
      </c>
      <c r="AN89">
        <v>0</v>
      </c>
      <c r="AO89">
        <v>0</v>
      </c>
      <c r="AP89">
        <v>1.1499999999999999</v>
      </c>
      <c r="AQ89">
        <v>62.24</v>
      </c>
      <c r="AR89">
        <v>11.04</v>
      </c>
      <c r="AS89">
        <v>4.4400000000000004</v>
      </c>
      <c r="AT89">
        <v>20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2847.099999999999</v>
      </c>
    </row>
    <row r="90" spans="1:117">
      <c r="A90" t="s">
        <v>132</v>
      </c>
      <c r="B90">
        <v>0</v>
      </c>
      <c r="C90">
        <v>0</v>
      </c>
      <c r="D90">
        <v>29.93</v>
      </c>
      <c r="E90">
        <v>0</v>
      </c>
      <c r="F90">
        <v>0</v>
      </c>
      <c r="G90">
        <v>70.59</v>
      </c>
      <c r="H90">
        <v>0</v>
      </c>
      <c r="I90">
        <v>22.47</v>
      </c>
      <c r="J90">
        <v>67.95</v>
      </c>
      <c r="K90">
        <v>683.14</v>
      </c>
      <c r="L90">
        <v>654.30999999999995</v>
      </c>
      <c r="M90">
        <v>92</v>
      </c>
      <c r="N90">
        <v>118.76</v>
      </c>
      <c r="O90">
        <v>124.32</v>
      </c>
      <c r="P90">
        <v>112.24</v>
      </c>
      <c r="Q90">
        <v>20.56</v>
      </c>
      <c r="R90">
        <v>31.33</v>
      </c>
      <c r="S90">
        <v>26.39</v>
      </c>
      <c r="T90">
        <v>0</v>
      </c>
      <c r="U90">
        <v>407.81</v>
      </c>
      <c r="V90">
        <v>18.2</v>
      </c>
      <c r="W90">
        <v>45.22</v>
      </c>
      <c r="X90">
        <v>98.87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16.48</v>
      </c>
      <c r="AF90">
        <v>8.8699999999999992</v>
      </c>
      <c r="AG90">
        <v>43.46</v>
      </c>
      <c r="AH90">
        <v>0</v>
      </c>
      <c r="AI90">
        <v>0</v>
      </c>
      <c r="AJ90">
        <v>0</v>
      </c>
      <c r="AK90">
        <v>53.93</v>
      </c>
      <c r="AL90">
        <v>1.4</v>
      </c>
      <c r="AM90">
        <v>0</v>
      </c>
      <c r="AN90">
        <v>0</v>
      </c>
      <c r="AO90">
        <v>0</v>
      </c>
      <c r="AP90">
        <v>1.1499999999999999</v>
      </c>
      <c r="AQ90">
        <v>62.24</v>
      </c>
      <c r="AR90">
        <v>11.04</v>
      </c>
      <c r="AS90">
        <v>4.4400000000000004</v>
      </c>
      <c r="AT90">
        <v>20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2847.099999999999</v>
      </c>
    </row>
    <row r="91" spans="1:117">
      <c r="A91" t="s">
        <v>133</v>
      </c>
      <c r="B91">
        <v>0</v>
      </c>
      <c r="C91">
        <v>0</v>
      </c>
      <c r="D91">
        <v>29.93</v>
      </c>
      <c r="E91">
        <v>0</v>
      </c>
      <c r="F91">
        <v>0</v>
      </c>
      <c r="G91">
        <v>70.59</v>
      </c>
      <c r="H91">
        <v>0</v>
      </c>
      <c r="I91">
        <v>22.47</v>
      </c>
      <c r="J91">
        <v>67.95</v>
      </c>
      <c r="K91">
        <v>683.14</v>
      </c>
      <c r="L91">
        <v>654.30999999999995</v>
      </c>
      <c r="M91">
        <v>92</v>
      </c>
      <c r="N91">
        <v>118.76</v>
      </c>
      <c r="O91">
        <v>124.32</v>
      </c>
      <c r="P91">
        <v>112.24</v>
      </c>
      <c r="Q91">
        <v>20.56</v>
      </c>
      <c r="R91">
        <v>31.33</v>
      </c>
      <c r="S91">
        <v>26.39</v>
      </c>
      <c r="T91">
        <v>0</v>
      </c>
      <c r="U91">
        <v>407.81</v>
      </c>
      <c r="V91">
        <v>18.2</v>
      </c>
      <c r="W91">
        <v>45.22</v>
      </c>
      <c r="X91">
        <v>98.87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16.48</v>
      </c>
      <c r="AF91">
        <v>8.8699999999999992</v>
      </c>
      <c r="AG91">
        <v>43.46</v>
      </c>
      <c r="AH91">
        <v>0</v>
      </c>
      <c r="AI91">
        <v>0</v>
      </c>
      <c r="AJ91">
        <v>0</v>
      </c>
      <c r="AK91">
        <v>53.93</v>
      </c>
      <c r="AL91">
        <v>1.4</v>
      </c>
      <c r="AM91">
        <v>0</v>
      </c>
      <c r="AN91">
        <v>0</v>
      </c>
      <c r="AO91">
        <v>0</v>
      </c>
      <c r="AP91">
        <v>1.1499999999999999</v>
      </c>
      <c r="AQ91">
        <v>62.24</v>
      </c>
      <c r="AR91">
        <v>8.83</v>
      </c>
      <c r="AS91">
        <v>4.4400000000000004</v>
      </c>
      <c r="AT91">
        <v>20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2844.889999999999</v>
      </c>
    </row>
    <row r="92" spans="1:117">
      <c r="A92" t="s">
        <v>134</v>
      </c>
      <c r="B92">
        <v>0</v>
      </c>
      <c r="C92">
        <v>0</v>
      </c>
      <c r="D92">
        <v>29.93</v>
      </c>
      <c r="E92">
        <v>0</v>
      </c>
      <c r="F92">
        <v>0</v>
      </c>
      <c r="G92">
        <v>70.59</v>
      </c>
      <c r="H92">
        <v>0</v>
      </c>
      <c r="I92">
        <v>22.47</v>
      </c>
      <c r="J92">
        <v>67.95</v>
      </c>
      <c r="K92">
        <v>683.14</v>
      </c>
      <c r="L92">
        <v>654.30999999999995</v>
      </c>
      <c r="M92">
        <v>92</v>
      </c>
      <c r="N92">
        <v>118.76</v>
      </c>
      <c r="O92">
        <v>124.32</v>
      </c>
      <c r="P92">
        <v>112.24</v>
      </c>
      <c r="Q92">
        <v>20.56</v>
      </c>
      <c r="R92">
        <v>31.33</v>
      </c>
      <c r="S92">
        <v>26.39</v>
      </c>
      <c r="T92">
        <v>0</v>
      </c>
      <c r="U92">
        <v>407.81</v>
      </c>
      <c r="V92">
        <v>18.2</v>
      </c>
      <c r="W92">
        <v>45.22</v>
      </c>
      <c r="X92">
        <v>98.87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16.48</v>
      </c>
      <c r="AF92">
        <v>8.8699999999999992</v>
      </c>
      <c r="AG92">
        <v>43.46</v>
      </c>
      <c r="AH92">
        <v>0</v>
      </c>
      <c r="AI92">
        <v>0</v>
      </c>
      <c r="AJ92">
        <v>0</v>
      </c>
      <c r="AK92">
        <v>53.93</v>
      </c>
      <c r="AL92">
        <v>1.4</v>
      </c>
      <c r="AM92">
        <v>0</v>
      </c>
      <c r="AN92">
        <v>0</v>
      </c>
      <c r="AO92">
        <v>0</v>
      </c>
      <c r="AP92">
        <v>1.1499999999999999</v>
      </c>
      <c r="AQ92">
        <v>46.69</v>
      </c>
      <c r="AR92">
        <v>8.83</v>
      </c>
      <c r="AS92">
        <v>4.4400000000000004</v>
      </c>
      <c r="AT92">
        <v>20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2829.3399999999992</v>
      </c>
    </row>
    <row r="93" spans="1:117">
      <c r="A93" t="s">
        <v>135</v>
      </c>
      <c r="B93">
        <v>0</v>
      </c>
      <c r="C93">
        <v>0</v>
      </c>
      <c r="D93">
        <v>29.93</v>
      </c>
      <c r="E93">
        <v>0</v>
      </c>
      <c r="F93">
        <v>0</v>
      </c>
      <c r="G93">
        <v>70.59</v>
      </c>
      <c r="H93">
        <v>0</v>
      </c>
      <c r="I93">
        <v>22.47</v>
      </c>
      <c r="J93">
        <v>67.95</v>
      </c>
      <c r="K93">
        <v>683.14</v>
      </c>
      <c r="L93">
        <v>654.30999999999995</v>
      </c>
      <c r="M93">
        <v>92</v>
      </c>
      <c r="N93">
        <v>118.76</v>
      </c>
      <c r="O93">
        <v>124.32</v>
      </c>
      <c r="P93">
        <v>112.24</v>
      </c>
      <c r="Q93">
        <v>20.56</v>
      </c>
      <c r="R93">
        <v>31.33</v>
      </c>
      <c r="S93">
        <v>26.39</v>
      </c>
      <c r="T93">
        <v>0</v>
      </c>
      <c r="U93">
        <v>407.81</v>
      </c>
      <c r="V93">
        <v>18.2</v>
      </c>
      <c r="W93">
        <v>45.22</v>
      </c>
      <c r="X93">
        <v>98.87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16.48</v>
      </c>
      <c r="AF93">
        <v>8.8699999999999992</v>
      </c>
      <c r="AG93">
        <v>43.46</v>
      </c>
      <c r="AH93">
        <v>0</v>
      </c>
      <c r="AI93">
        <v>0</v>
      </c>
      <c r="AJ93">
        <v>0</v>
      </c>
      <c r="AK93">
        <v>53.93</v>
      </c>
      <c r="AL93">
        <v>9.2899999999999991</v>
      </c>
      <c r="AM93">
        <v>0</v>
      </c>
      <c r="AN93">
        <v>0</v>
      </c>
      <c r="AO93">
        <v>0</v>
      </c>
      <c r="AP93">
        <v>1.1499999999999999</v>
      </c>
      <c r="AQ93">
        <v>46.69</v>
      </c>
      <c r="AR93">
        <v>8.83</v>
      </c>
      <c r="AS93">
        <v>4.4400000000000004</v>
      </c>
      <c r="AT93">
        <v>20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2837.2299999999991</v>
      </c>
    </row>
    <row r="94" spans="1:117">
      <c r="A94" t="s">
        <v>136</v>
      </c>
      <c r="B94">
        <v>0</v>
      </c>
      <c r="C94">
        <v>0</v>
      </c>
      <c r="D94">
        <v>30.13</v>
      </c>
      <c r="E94">
        <v>0</v>
      </c>
      <c r="F94">
        <v>0</v>
      </c>
      <c r="G94">
        <v>70.59</v>
      </c>
      <c r="H94">
        <v>0</v>
      </c>
      <c r="I94">
        <v>22.47</v>
      </c>
      <c r="J94">
        <v>67.95</v>
      </c>
      <c r="K94">
        <v>683.14</v>
      </c>
      <c r="L94">
        <v>654.30999999999995</v>
      </c>
      <c r="M94">
        <v>92</v>
      </c>
      <c r="N94">
        <v>118.76</v>
      </c>
      <c r="O94">
        <v>124.32</v>
      </c>
      <c r="P94">
        <v>112.24</v>
      </c>
      <c r="Q94">
        <v>20.56</v>
      </c>
      <c r="R94">
        <v>31.33</v>
      </c>
      <c r="S94">
        <v>26.39</v>
      </c>
      <c r="T94">
        <v>0</v>
      </c>
      <c r="U94">
        <v>407.81</v>
      </c>
      <c r="V94">
        <v>18.2</v>
      </c>
      <c r="W94">
        <v>45.22</v>
      </c>
      <c r="X94">
        <v>98.87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16.48</v>
      </c>
      <c r="AF94">
        <v>8.8699999999999992</v>
      </c>
      <c r="AG94">
        <v>43.46</v>
      </c>
      <c r="AH94">
        <v>0</v>
      </c>
      <c r="AI94">
        <v>0</v>
      </c>
      <c r="AJ94">
        <v>0</v>
      </c>
      <c r="AK94">
        <v>53.93</v>
      </c>
      <c r="AL94">
        <v>41.83</v>
      </c>
      <c r="AM94">
        <v>0</v>
      </c>
      <c r="AN94">
        <v>0</v>
      </c>
      <c r="AO94">
        <v>0</v>
      </c>
      <c r="AP94">
        <v>1.1499999999999999</v>
      </c>
      <c r="AQ94">
        <v>46.69</v>
      </c>
      <c r="AR94">
        <v>8.83</v>
      </c>
      <c r="AS94">
        <v>4.4400000000000004</v>
      </c>
      <c r="AT94">
        <v>20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2869.9699999999989</v>
      </c>
    </row>
    <row r="95" spans="1:117">
      <c r="A95" t="s">
        <v>137</v>
      </c>
      <c r="B95">
        <v>0</v>
      </c>
      <c r="C95">
        <v>0</v>
      </c>
      <c r="D95">
        <v>30.13</v>
      </c>
      <c r="E95">
        <v>0</v>
      </c>
      <c r="F95">
        <v>0</v>
      </c>
      <c r="G95">
        <v>70.59</v>
      </c>
      <c r="H95">
        <v>0</v>
      </c>
      <c r="I95">
        <v>22.47</v>
      </c>
      <c r="J95">
        <v>67.95</v>
      </c>
      <c r="K95">
        <v>683.14</v>
      </c>
      <c r="L95">
        <v>654.30999999999995</v>
      </c>
      <c r="M95">
        <v>92</v>
      </c>
      <c r="N95">
        <v>118.76</v>
      </c>
      <c r="O95">
        <v>124.32</v>
      </c>
      <c r="P95">
        <v>119.7</v>
      </c>
      <c r="Q95">
        <v>20.56</v>
      </c>
      <c r="R95">
        <v>31.33</v>
      </c>
      <c r="S95">
        <v>26.39</v>
      </c>
      <c r="T95">
        <v>0</v>
      </c>
      <c r="U95">
        <v>407.81</v>
      </c>
      <c r="V95">
        <v>18.2</v>
      </c>
      <c r="W95">
        <v>45.22</v>
      </c>
      <c r="X95">
        <v>98.87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16.48</v>
      </c>
      <c r="AF95">
        <v>8.8699999999999992</v>
      </c>
      <c r="AG95">
        <v>43.46</v>
      </c>
      <c r="AH95">
        <v>0</v>
      </c>
      <c r="AI95">
        <v>0</v>
      </c>
      <c r="AJ95">
        <v>0</v>
      </c>
      <c r="AK95">
        <v>53.93</v>
      </c>
      <c r="AL95">
        <v>41.83</v>
      </c>
      <c r="AM95">
        <v>0</v>
      </c>
      <c r="AN95">
        <v>0</v>
      </c>
      <c r="AO95">
        <v>0</v>
      </c>
      <c r="AP95">
        <v>1.1499999999999999</v>
      </c>
      <c r="AQ95">
        <v>31.13</v>
      </c>
      <c r="AR95">
        <v>6.63</v>
      </c>
      <c r="AS95">
        <v>4.4400000000000004</v>
      </c>
      <c r="AT95">
        <v>20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2859.6699999999992</v>
      </c>
    </row>
    <row r="96" spans="1:117">
      <c r="A96" t="s">
        <v>138</v>
      </c>
      <c r="B96">
        <v>0</v>
      </c>
      <c r="C96">
        <v>0</v>
      </c>
      <c r="D96">
        <v>30.13</v>
      </c>
      <c r="E96">
        <v>0</v>
      </c>
      <c r="F96">
        <v>0</v>
      </c>
      <c r="G96">
        <v>70.59</v>
      </c>
      <c r="H96">
        <v>0</v>
      </c>
      <c r="I96">
        <v>22.47</v>
      </c>
      <c r="J96">
        <v>67.95</v>
      </c>
      <c r="K96">
        <v>683.14</v>
      </c>
      <c r="L96">
        <v>654.30999999999995</v>
      </c>
      <c r="M96">
        <v>92</v>
      </c>
      <c r="N96">
        <v>118.76</v>
      </c>
      <c r="O96">
        <v>124.32</v>
      </c>
      <c r="P96">
        <v>121.2</v>
      </c>
      <c r="Q96">
        <v>20.56</v>
      </c>
      <c r="R96">
        <v>31.33</v>
      </c>
      <c r="S96">
        <v>26.39</v>
      </c>
      <c r="T96">
        <v>0</v>
      </c>
      <c r="U96">
        <v>407.81</v>
      </c>
      <c r="V96">
        <v>18.2</v>
      </c>
      <c r="W96">
        <v>45.22</v>
      </c>
      <c r="X96">
        <v>98.87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16.48</v>
      </c>
      <c r="AF96">
        <v>8.8699999999999992</v>
      </c>
      <c r="AG96">
        <v>43.46</v>
      </c>
      <c r="AH96">
        <v>0</v>
      </c>
      <c r="AI96">
        <v>0</v>
      </c>
      <c r="AJ96">
        <v>0</v>
      </c>
      <c r="AK96">
        <v>53.93</v>
      </c>
      <c r="AL96">
        <v>41.83</v>
      </c>
      <c r="AM96">
        <v>0</v>
      </c>
      <c r="AN96">
        <v>0</v>
      </c>
      <c r="AO96">
        <v>0</v>
      </c>
      <c r="AP96">
        <v>1.1499999999999999</v>
      </c>
      <c r="AQ96">
        <v>15.44</v>
      </c>
      <c r="AR96">
        <v>6.63</v>
      </c>
      <c r="AS96">
        <v>4.4400000000000004</v>
      </c>
      <c r="AT96">
        <v>20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2845.4799999999991</v>
      </c>
    </row>
    <row r="97" spans="1:117">
      <c r="A97" t="s">
        <v>139</v>
      </c>
      <c r="B97">
        <v>0</v>
      </c>
      <c r="C97">
        <v>0</v>
      </c>
      <c r="D97">
        <v>30.13</v>
      </c>
      <c r="E97">
        <v>0</v>
      </c>
      <c r="F97">
        <v>0</v>
      </c>
      <c r="G97">
        <v>70.59</v>
      </c>
      <c r="H97">
        <v>0</v>
      </c>
      <c r="I97">
        <v>22.47</v>
      </c>
      <c r="J97">
        <v>67.95</v>
      </c>
      <c r="K97">
        <v>683.14</v>
      </c>
      <c r="L97">
        <v>654.30999999999995</v>
      </c>
      <c r="M97">
        <v>92</v>
      </c>
      <c r="N97">
        <v>118.76</v>
      </c>
      <c r="O97">
        <v>124.32</v>
      </c>
      <c r="P97">
        <v>121.2</v>
      </c>
      <c r="Q97">
        <v>20.56</v>
      </c>
      <c r="R97">
        <v>31.33</v>
      </c>
      <c r="S97">
        <v>26.39</v>
      </c>
      <c r="T97">
        <v>0</v>
      </c>
      <c r="U97">
        <v>407.81</v>
      </c>
      <c r="V97">
        <v>18.2</v>
      </c>
      <c r="W97">
        <v>45.22</v>
      </c>
      <c r="X97">
        <v>98.87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16.48</v>
      </c>
      <c r="AF97">
        <v>8.8699999999999992</v>
      </c>
      <c r="AG97">
        <v>43.46</v>
      </c>
      <c r="AH97">
        <v>0</v>
      </c>
      <c r="AI97">
        <v>0</v>
      </c>
      <c r="AJ97">
        <v>0</v>
      </c>
      <c r="AK97">
        <v>53.93</v>
      </c>
      <c r="AL97">
        <v>41.83</v>
      </c>
      <c r="AM97">
        <v>0</v>
      </c>
      <c r="AN97">
        <v>0</v>
      </c>
      <c r="AO97">
        <v>0</v>
      </c>
      <c r="AP97">
        <v>1.1499999999999999</v>
      </c>
      <c r="AQ97">
        <v>13.23</v>
      </c>
      <c r="AR97">
        <v>6.63</v>
      </c>
      <c r="AS97">
        <v>4.4400000000000004</v>
      </c>
      <c r="AT97">
        <v>20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2843.2699999999991</v>
      </c>
    </row>
    <row r="98" spans="1:117">
      <c r="A98" t="s">
        <v>140</v>
      </c>
      <c r="B98">
        <v>0</v>
      </c>
      <c r="C98">
        <v>0</v>
      </c>
      <c r="D98">
        <v>30.13</v>
      </c>
      <c r="E98">
        <v>0</v>
      </c>
      <c r="F98">
        <v>0</v>
      </c>
      <c r="G98">
        <v>70.59</v>
      </c>
      <c r="H98">
        <v>0</v>
      </c>
      <c r="I98">
        <v>22.47</v>
      </c>
      <c r="J98">
        <v>67.95</v>
      </c>
      <c r="K98">
        <v>683.14</v>
      </c>
      <c r="L98">
        <v>654.30999999999995</v>
      </c>
      <c r="M98">
        <v>92</v>
      </c>
      <c r="N98">
        <v>118.76</v>
      </c>
      <c r="O98">
        <v>124.32</v>
      </c>
      <c r="P98">
        <v>122.7</v>
      </c>
      <c r="Q98">
        <v>20.56</v>
      </c>
      <c r="R98">
        <v>31.33</v>
      </c>
      <c r="S98">
        <v>26.39</v>
      </c>
      <c r="T98">
        <v>0</v>
      </c>
      <c r="U98">
        <v>407.81</v>
      </c>
      <c r="V98">
        <v>18.2</v>
      </c>
      <c r="W98">
        <v>45.22</v>
      </c>
      <c r="X98">
        <v>98.87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16.48</v>
      </c>
      <c r="AF98">
        <v>8.8699999999999992</v>
      </c>
      <c r="AG98">
        <v>43.46</v>
      </c>
      <c r="AH98">
        <v>0</v>
      </c>
      <c r="AI98">
        <v>0</v>
      </c>
      <c r="AJ98">
        <v>0</v>
      </c>
      <c r="AK98">
        <v>53.93</v>
      </c>
      <c r="AL98">
        <v>9.2899999999999991</v>
      </c>
      <c r="AM98">
        <v>0</v>
      </c>
      <c r="AN98">
        <v>0</v>
      </c>
      <c r="AO98">
        <v>0</v>
      </c>
      <c r="AP98">
        <v>1.1499999999999999</v>
      </c>
      <c r="AQ98">
        <v>0</v>
      </c>
      <c r="AR98">
        <v>6.63</v>
      </c>
      <c r="AS98">
        <v>4.4400000000000004</v>
      </c>
      <c r="AT98">
        <v>20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2798.9999999999991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0.71067500000000006</v>
      </c>
      <c r="E99">
        <f t="shared" si="2"/>
        <v>0</v>
      </c>
      <c r="F99">
        <f t="shared" si="2"/>
        <v>0</v>
      </c>
      <c r="G99">
        <f t="shared" si="2"/>
        <v>1.6941600000000021</v>
      </c>
      <c r="H99">
        <f t="shared" si="2"/>
        <v>0</v>
      </c>
      <c r="I99">
        <f t="shared" si="2"/>
        <v>0.53928000000000031</v>
      </c>
      <c r="J99">
        <f t="shared" si="2"/>
        <v>1.6307999999999971</v>
      </c>
      <c r="K99">
        <f t="shared" si="2"/>
        <v>16.393379999999986</v>
      </c>
      <c r="L99">
        <f t="shared" si="2"/>
        <v>14.687684999999981</v>
      </c>
      <c r="M99">
        <f t="shared" si="2"/>
        <v>1.881</v>
      </c>
      <c r="N99">
        <f t="shared" si="2"/>
        <v>2.8502400000000043</v>
      </c>
      <c r="O99">
        <f t="shared" si="2"/>
        <v>2.9836799999999957</v>
      </c>
      <c r="P99">
        <f t="shared" si="2"/>
        <v>2.7027199999999971</v>
      </c>
      <c r="Q99">
        <f t="shared" si="2"/>
        <v>0.49343999999999905</v>
      </c>
      <c r="R99">
        <f t="shared" si="2"/>
        <v>0.78652249999999879</v>
      </c>
      <c r="S99">
        <f t="shared" si="2"/>
        <v>0.63336000000000026</v>
      </c>
      <c r="T99">
        <f t="shared" si="2"/>
        <v>0</v>
      </c>
      <c r="U99">
        <f t="shared" si="2"/>
        <v>9.9080000000000048</v>
      </c>
      <c r="V99">
        <f t="shared" si="2"/>
        <v>0.43680000000000069</v>
      </c>
      <c r="W99">
        <f t="shared" si="2"/>
        <v>1.0852799999999985</v>
      </c>
      <c r="X99">
        <f t="shared" si="2"/>
        <v>2.3728800000000012</v>
      </c>
      <c r="Y99">
        <f t="shared" si="2"/>
        <v>0</v>
      </c>
      <c r="Z99">
        <f t="shared" si="2"/>
        <v>4.6739999999999983E-2</v>
      </c>
      <c r="AA99">
        <f t="shared" si="2"/>
        <v>0.12660249999999998</v>
      </c>
      <c r="AB99">
        <f t="shared" si="2"/>
        <v>0.12590249999999997</v>
      </c>
      <c r="AC99">
        <f t="shared" si="2"/>
        <v>9.6860000000000002E-2</v>
      </c>
      <c r="AD99">
        <f t="shared" si="2"/>
        <v>0.12792250000000002</v>
      </c>
      <c r="AE99">
        <f t="shared" si="2"/>
        <v>0.37489000000000017</v>
      </c>
      <c r="AF99">
        <f t="shared" si="2"/>
        <v>0.32391499999999956</v>
      </c>
      <c r="AG99">
        <f t="shared" si="2"/>
        <v>1.0430400000000006</v>
      </c>
      <c r="AH99">
        <f t="shared" si="2"/>
        <v>0.64394249999999997</v>
      </c>
      <c r="AI99">
        <f t="shared" si="2"/>
        <v>5.2927500000000009E-2</v>
      </c>
      <c r="AJ99">
        <f t="shared" si="2"/>
        <v>0</v>
      </c>
      <c r="AK99">
        <f t="shared" si="2"/>
        <v>1.2943200000000001</v>
      </c>
      <c r="AL99">
        <f t="shared" si="2"/>
        <v>0.16672499999999985</v>
      </c>
      <c r="AM99">
        <f t="shared" si="2"/>
        <v>2.3699999999999995E-2</v>
      </c>
      <c r="AN99">
        <f t="shared" si="2"/>
        <v>0</v>
      </c>
      <c r="AO99">
        <f t="shared" si="2"/>
        <v>0</v>
      </c>
      <c r="AP99">
        <f t="shared" si="2"/>
        <v>4.7812500000000036E-2</v>
      </c>
      <c r="AQ99">
        <f t="shared" si="2"/>
        <v>0.62936249999999994</v>
      </c>
      <c r="AR99">
        <f t="shared" si="2"/>
        <v>0.15345000000000011</v>
      </c>
      <c r="AS99">
        <f t="shared" si="2"/>
        <v>0.14973000000000022</v>
      </c>
      <c r="AT99">
        <f t="shared" si="2"/>
        <v>0.48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67.697744999999998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M3" sqref="M3: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62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297.17</v>
      </c>
      <c r="L3">
        <v>230.91</v>
      </c>
      <c r="M3">
        <v>43.28</v>
      </c>
      <c r="N3">
        <v>114.21</v>
      </c>
      <c r="O3">
        <v>119.56</v>
      </c>
      <c r="P3">
        <v>107.94</v>
      </c>
      <c r="Q3">
        <v>11.55</v>
      </c>
      <c r="R3">
        <v>16.010000000000002</v>
      </c>
      <c r="S3">
        <v>14.26</v>
      </c>
      <c r="T3">
        <v>0</v>
      </c>
      <c r="U3">
        <v>402.73</v>
      </c>
      <c r="V3">
        <v>12.49</v>
      </c>
      <c r="W3">
        <v>31.6</v>
      </c>
      <c r="X3">
        <v>70.510000000000005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15.85</v>
      </c>
      <c r="AF3">
        <v>8.5299999999999994</v>
      </c>
      <c r="AG3">
        <v>41.8</v>
      </c>
      <c r="AH3">
        <v>0</v>
      </c>
      <c r="AI3">
        <v>0</v>
      </c>
      <c r="AJ3">
        <v>0</v>
      </c>
      <c r="AK3">
        <v>51.86</v>
      </c>
      <c r="AL3">
        <v>1.35</v>
      </c>
      <c r="AM3">
        <v>0</v>
      </c>
      <c r="AN3">
        <v>0</v>
      </c>
      <c r="AO3">
        <v>0</v>
      </c>
      <c r="AP3">
        <v>8.01</v>
      </c>
      <c r="AQ3">
        <v>0</v>
      </c>
      <c r="AR3">
        <v>25.48</v>
      </c>
      <c r="AS3">
        <v>4.2699999999999996</v>
      </c>
      <c r="AT3">
        <v>17.87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1647.2399999999996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297.17</v>
      </c>
      <c r="L4">
        <v>230.91</v>
      </c>
      <c r="M4">
        <v>43.28</v>
      </c>
      <c r="N4">
        <v>114.21</v>
      </c>
      <c r="O4">
        <v>119.56</v>
      </c>
      <c r="P4">
        <v>107.94</v>
      </c>
      <c r="Q4">
        <v>11.55</v>
      </c>
      <c r="R4">
        <v>11.25</v>
      </c>
      <c r="S4">
        <v>14.26</v>
      </c>
      <c r="T4">
        <v>0</v>
      </c>
      <c r="U4">
        <v>402.73</v>
      </c>
      <c r="V4">
        <v>12.49</v>
      </c>
      <c r="W4">
        <v>31.6</v>
      </c>
      <c r="X4">
        <v>65.8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15.85</v>
      </c>
      <c r="AF4">
        <v>8.5299999999999994</v>
      </c>
      <c r="AG4">
        <v>41.8</v>
      </c>
      <c r="AH4">
        <v>0</v>
      </c>
      <c r="AI4">
        <v>0</v>
      </c>
      <c r="AJ4">
        <v>0</v>
      </c>
      <c r="AK4">
        <v>51.86</v>
      </c>
      <c r="AL4">
        <v>1.35</v>
      </c>
      <c r="AM4">
        <v>0</v>
      </c>
      <c r="AN4">
        <v>0</v>
      </c>
      <c r="AO4">
        <v>0</v>
      </c>
      <c r="AP4">
        <v>8.01</v>
      </c>
      <c r="AQ4">
        <v>0</v>
      </c>
      <c r="AR4">
        <v>25.48</v>
      </c>
      <c r="AS4">
        <v>4.2699999999999996</v>
      </c>
      <c r="AT4">
        <v>17.79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1637.6899999999996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297.17</v>
      </c>
      <c r="L5">
        <v>230.91</v>
      </c>
      <c r="M5">
        <v>37.29</v>
      </c>
      <c r="N5">
        <v>98.44</v>
      </c>
      <c r="O5">
        <v>119.56</v>
      </c>
      <c r="P5">
        <v>93.03</v>
      </c>
      <c r="Q5">
        <v>11.55</v>
      </c>
      <c r="R5">
        <v>11.25</v>
      </c>
      <c r="S5">
        <v>14.26</v>
      </c>
      <c r="T5">
        <v>0</v>
      </c>
      <c r="U5">
        <v>402.73</v>
      </c>
      <c r="V5">
        <v>12.49</v>
      </c>
      <c r="W5">
        <v>31.6</v>
      </c>
      <c r="X5">
        <v>65.8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15.85</v>
      </c>
      <c r="AF5">
        <v>8.5299999999999994</v>
      </c>
      <c r="AG5">
        <v>41.8</v>
      </c>
      <c r="AH5">
        <v>0</v>
      </c>
      <c r="AI5">
        <v>0</v>
      </c>
      <c r="AJ5">
        <v>0</v>
      </c>
      <c r="AK5">
        <v>51.86</v>
      </c>
      <c r="AL5">
        <v>1.35</v>
      </c>
      <c r="AM5">
        <v>0</v>
      </c>
      <c r="AN5">
        <v>0</v>
      </c>
      <c r="AO5">
        <v>0</v>
      </c>
      <c r="AP5">
        <v>8.01</v>
      </c>
      <c r="AQ5">
        <v>0</v>
      </c>
      <c r="AR5">
        <v>25.48</v>
      </c>
      <c r="AS5">
        <v>18.11</v>
      </c>
      <c r="AT5">
        <v>15.78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1612.8499999999992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295.24</v>
      </c>
      <c r="L6">
        <v>230.91</v>
      </c>
      <c r="M6">
        <v>37.29</v>
      </c>
      <c r="N6">
        <v>98.44</v>
      </c>
      <c r="O6">
        <v>119.56</v>
      </c>
      <c r="P6">
        <v>93.03</v>
      </c>
      <c r="Q6">
        <v>11.55</v>
      </c>
      <c r="R6">
        <v>11.25</v>
      </c>
      <c r="S6">
        <v>14.26</v>
      </c>
      <c r="T6">
        <v>0</v>
      </c>
      <c r="U6">
        <v>402.73</v>
      </c>
      <c r="V6">
        <v>12.49</v>
      </c>
      <c r="W6">
        <v>31.6</v>
      </c>
      <c r="X6">
        <v>65.8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15.85</v>
      </c>
      <c r="AF6">
        <v>8.5299999999999994</v>
      </c>
      <c r="AG6">
        <v>41.8</v>
      </c>
      <c r="AH6">
        <v>0</v>
      </c>
      <c r="AI6">
        <v>0</v>
      </c>
      <c r="AJ6">
        <v>0</v>
      </c>
      <c r="AK6">
        <v>51.86</v>
      </c>
      <c r="AL6">
        <v>1.35</v>
      </c>
      <c r="AM6">
        <v>0</v>
      </c>
      <c r="AN6">
        <v>0</v>
      </c>
      <c r="AO6">
        <v>0</v>
      </c>
      <c r="AP6">
        <v>2.46</v>
      </c>
      <c r="AQ6">
        <v>0</v>
      </c>
      <c r="AR6">
        <v>3.18</v>
      </c>
      <c r="AS6">
        <v>18.11</v>
      </c>
      <c r="AT6">
        <v>14.91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1582.1999999999994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277.93</v>
      </c>
      <c r="L7">
        <v>230.91</v>
      </c>
      <c r="M7">
        <v>37.29</v>
      </c>
      <c r="N7">
        <v>98.44</v>
      </c>
      <c r="O7">
        <v>119.56</v>
      </c>
      <c r="P7">
        <v>93.03</v>
      </c>
      <c r="Q7">
        <v>11.55</v>
      </c>
      <c r="R7">
        <v>11.25</v>
      </c>
      <c r="S7">
        <v>14.26</v>
      </c>
      <c r="T7">
        <v>0</v>
      </c>
      <c r="U7">
        <v>402.73</v>
      </c>
      <c r="V7">
        <v>12.49</v>
      </c>
      <c r="W7">
        <v>31.6</v>
      </c>
      <c r="X7">
        <v>65.8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15.85</v>
      </c>
      <c r="AF7">
        <v>8.5299999999999994</v>
      </c>
      <c r="AG7">
        <v>41.8</v>
      </c>
      <c r="AH7">
        <v>0</v>
      </c>
      <c r="AI7">
        <v>0</v>
      </c>
      <c r="AJ7">
        <v>0</v>
      </c>
      <c r="AK7">
        <v>51.86</v>
      </c>
      <c r="AL7">
        <v>1.35</v>
      </c>
      <c r="AM7">
        <v>0</v>
      </c>
      <c r="AN7">
        <v>0</v>
      </c>
      <c r="AO7">
        <v>0</v>
      </c>
      <c r="AP7">
        <v>2.46</v>
      </c>
      <c r="AQ7">
        <v>0</v>
      </c>
      <c r="AR7">
        <v>1.6</v>
      </c>
      <c r="AS7">
        <v>18.11</v>
      </c>
      <c r="AT7">
        <v>14.01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1562.4099999999992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257.74</v>
      </c>
      <c r="L8">
        <v>230.91</v>
      </c>
      <c r="M8">
        <v>37.29</v>
      </c>
      <c r="N8">
        <v>98.44</v>
      </c>
      <c r="O8">
        <v>119.56</v>
      </c>
      <c r="P8">
        <v>93.03</v>
      </c>
      <c r="Q8">
        <v>11.55</v>
      </c>
      <c r="R8">
        <v>11.25</v>
      </c>
      <c r="S8">
        <v>14.26</v>
      </c>
      <c r="T8">
        <v>0</v>
      </c>
      <c r="U8">
        <v>402.73</v>
      </c>
      <c r="V8">
        <v>12.49</v>
      </c>
      <c r="W8">
        <v>31.6</v>
      </c>
      <c r="X8">
        <v>65.8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15.85</v>
      </c>
      <c r="AF8">
        <v>8.5299999999999994</v>
      </c>
      <c r="AG8">
        <v>41.8</v>
      </c>
      <c r="AH8">
        <v>0</v>
      </c>
      <c r="AI8">
        <v>0</v>
      </c>
      <c r="AJ8">
        <v>0</v>
      </c>
      <c r="AK8">
        <v>51.86</v>
      </c>
      <c r="AL8">
        <v>1.35</v>
      </c>
      <c r="AM8">
        <v>0</v>
      </c>
      <c r="AN8">
        <v>0</v>
      </c>
      <c r="AO8">
        <v>0</v>
      </c>
      <c r="AP8">
        <v>2.46</v>
      </c>
      <c r="AQ8">
        <v>0</v>
      </c>
      <c r="AR8">
        <v>1.6</v>
      </c>
      <c r="AS8">
        <v>18.11</v>
      </c>
      <c r="AT8">
        <v>14.6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1542.809999999999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251</v>
      </c>
      <c r="L9">
        <v>230.91</v>
      </c>
      <c r="M9">
        <v>37.29</v>
      </c>
      <c r="N9">
        <v>98.44</v>
      </c>
      <c r="O9">
        <v>119.56</v>
      </c>
      <c r="P9">
        <v>93.03</v>
      </c>
      <c r="Q9">
        <v>11.55</v>
      </c>
      <c r="R9">
        <v>11.25</v>
      </c>
      <c r="S9">
        <v>14.26</v>
      </c>
      <c r="T9">
        <v>0</v>
      </c>
      <c r="U9">
        <v>402.73</v>
      </c>
      <c r="V9">
        <v>12.49</v>
      </c>
      <c r="W9">
        <v>31.6</v>
      </c>
      <c r="X9">
        <v>65.8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8.5299999999999994</v>
      </c>
      <c r="AG9">
        <v>41.8</v>
      </c>
      <c r="AH9">
        <v>0</v>
      </c>
      <c r="AI9">
        <v>0</v>
      </c>
      <c r="AJ9">
        <v>0</v>
      </c>
      <c r="AK9">
        <v>51.86</v>
      </c>
      <c r="AL9">
        <v>1.35</v>
      </c>
      <c r="AM9">
        <v>0</v>
      </c>
      <c r="AN9">
        <v>0</v>
      </c>
      <c r="AO9">
        <v>0</v>
      </c>
      <c r="AP9">
        <v>2.46</v>
      </c>
      <c r="AQ9">
        <v>0</v>
      </c>
      <c r="AR9">
        <v>1.6</v>
      </c>
      <c r="AS9">
        <v>18.11</v>
      </c>
      <c r="AT9">
        <v>14.16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1519.7799999999993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243.31</v>
      </c>
      <c r="L10">
        <v>230.91</v>
      </c>
      <c r="M10">
        <v>37.29</v>
      </c>
      <c r="N10">
        <v>98.44</v>
      </c>
      <c r="O10">
        <v>119.56</v>
      </c>
      <c r="P10">
        <v>93.03</v>
      </c>
      <c r="Q10">
        <v>11.55</v>
      </c>
      <c r="R10">
        <v>11.25</v>
      </c>
      <c r="S10">
        <v>14.26</v>
      </c>
      <c r="T10">
        <v>0</v>
      </c>
      <c r="U10">
        <v>402.73</v>
      </c>
      <c r="V10">
        <v>12.49</v>
      </c>
      <c r="W10">
        <v>31.6</v>
      </c>
      <c r="X10">
        <v>65.8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8.5299999999999994</v>
      </c>
      <c r="AG10">
        <v>41.8</v>
      </c>
      <c r="AH10">
        <v>0</v>
      </c>
      <c r="AI10">
        <v>0</v>
      </c>
      <c r="AJ10">
        <v>0</v>
      </c>
      <c r="AK10">
        <v>51.86</v>
      </c>
      <c r="AL10">
        <v>1.35</v>
      </c>
      <c r="AM10">
        <v>0</v>
      </c>
      <c r="AN10">
        <v>0</v>
      </c>
      <c r="AO10">
        <v>0</v>
      </c>
      <c r="AP10">
        <v>2.46</v>
      </c>
      <c r="AQ10">
        <v>0</v>
      </c>
      <c r="AR10">
        <v>1.6</v>
      </c>
      <c r="AS10">
        <v>18.11</v>
      </c>
      <c r="AT10">
        <v>12.92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1510.8499999999995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229.85</v>
      </c>
      <c r="L11">
        <v>230.91</v>
      </c>
      <c r="M11">
        <v>37.29</v>
      </c>
      <c r="N11">
        <v>98.44</v>
      </c>
      <c r="O11">
        <v>119.56</v>
      </c>
      <c r="P11">
        <v>93.03</v>
      </c>
      <c r="Q11">
        <v>11.55</v>
      </c>
      <c r="R11">
        <v>11.25</v>
      </c>
      <c r="S11">
        <v>14.26</v>
      </c>
      <c r="T11">
        <v>0</v>
      </c>
      <c r="U11">
        <v>402.73</v>
      </c>
      <c r="V11">
        <v>12.49</v>
      </c>
      <c r="W11">
        <v>31.6</v>
      </c>
      <c r="X11">
        <v>78.42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8.5299999999999994</v>
      </c>
      <c r="AG11">
        <v>41.8</v>
      </c>
      <c r="AH11">
        <v>0</v>
      </c>
      <c r="AI11">
        <v>0</v>
      </c>
      <c r="AJ11">
        <v>0</v>
      </c>
      <c r="AK11">
        <v>51.86</v>
      </c>
      <c r="AL11">
        <v>1.35</v>
      </c>
      <c r="AM11">
        <v>0</v>
      </c>
      <c r="AN11">
        <v>0</v>
      </c>
      <c r="AO11">
        <v>0</v>
      </c>
      <c r="AP11">
        <v>2.46</v>
      </c>
      <c r="AQ11">
        <v>0</v>
      </c>
      <c r="AR11">
        <v>1.28</v>
      </c>
      <c r="AS11">
        <v>4.2699999999999996</v>
      </c>
      <c r="AT11">
        <v>11.53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1494.4599999999996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222.15</v>
      </c>
      <c r="L12">
        <v>230.91</v>
      </c>
      <c r="M12">
        <v>37.29</v>
      </c>
      <c r="N12">
        <v>98.44</v>
      </c>
      <c r="O12">
        <v>119.56</v>
      </c>
      <c r="P12">
        <v>93.03</v>
      </c>
      <c r="Q12">
        <v>11.55</v>
      </c>
      <c r="R12">
        <v>11.25</v>
      </c>
      <c r="S12">
        <v>14.26</v>
      </c>
      <c r="T12">
        <v>0</v>
      </c>
      <c r="U12">
        <v>402.73</v>
      </c>
      <c r="V12">
        <v>12.49</v>
      </c>
      <c r="W12">
        <v>31.6</v>
      </c>
      <c r="X12">
        <v>78.42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8.5299999999999994</v>
      </c>
      <c r="AG12">
        <v>41.8</v>
      </c>
      <c r="AH12">
        <v>0</v>
      </c>
      <c r="AI12">
        <v>0</v>
      </c>
      <c r="AJ12">
        <v>0</v>
      </c>
      <c r="AK12">
        <v>51.86</v>
      </c>
      <c r="AL12">
        <v>1.35</v>
      </c>
      <c r="AM12">
        <v>0</v>
      </c>
      <c r="AN12">
        <v>0</v>
      </c>
      <c r="AO12">
        <v>0</v>
      </c>
      <c r="AP12">
        <v>2.46</v>
      </c>
      <c r="AQ12">
        <v>0</v>
      </c>
      <c r="AR12">
        <v>1.28</v>
      </c>
      <c r="AS12">
        <v>4.2699999999999996</v>
      </c>
      <c r="AT12">
        <v>12.4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1487.6299999999997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216.38</v>
      </c>
      <c r="L13">
        <v>230.91</v>
      </c>
      <c r="M13">
        <v>37.29</v>
      </c>
      <c r="N13">
        <v>98.44</v>
      </c>
      <c r="O13">
        <v>119.56</v>
      </c>
      <c r="P13">
        <v>93.03</v>
      </c>
      <c r="Q13">
        <v>11.55</v>
      </c>
      <c r="R13">
        <v>11.25</v>
      </c>
      <c r="S13">
        <v>14.26</v>
      </c>
      <c r="T13">
        <v>0</v>
      </c>
      <c r="U13">
        <v>402.73</v>
      </c>
      <c r="V13">
        <v>12.49</v>
      </c>
      <c r="W13">
        <v>31.6</v>
      </c>
      <c r="X13">
        <v>78.42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8.5299999999999994</v>
      </c>
      <c r="AG13">
        <v>41.8</v>
      </c>
      <c r="AH13">
        <v>0</v>
      </c>
      <c r="AI13">
        <v>0</v>
      </c>
      <c r="AJ13">
        <v>0</v>
      </c>
      <c r="AK13">
        <v>51.86</v>
      </c>
      <c r="AL13">
        <v>1.35</v>
      </c>
      <c r="AM13">
        <v>0</v>
      </c>
      <c r="AN13">
        <v>0</v>
      </c>
      <c r="AO13">
        <v>0</v>
      </c>
      <c r="AP13">
        <v>2.46</v>
      </c>
      <c r="AQ13">
        <v>0</v>
      </c>
      <c r="AR13">
        <v>1.28</v>
      </c>
      <c r="AS13">
        <v>4.2699999999999996</v>
      </c>
      <c r="AT13">
        <v>15.21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1484.6699999999996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211.57</v>
      </c>
      <c r="L14">
        <v>230.91</v>
      </c>
      <c r="M14">
        <v>37.29</v>
      </c>
      <c r="N14">
        <v>98.44</v>
      </c>
      <c r="O14">
        <v>119.56</v>
      </c>
      <c r="P14">
        <v>93.03</v>
      </c>
      <c r="Q14">
        <v>11.55</v>
      </c>
      <c r="R14">
        <v>11.25</v>
      </c>
      <c r="S14">
        <v>14.26</v>
      </c>
      <c r="T14">
        <v>0</v>
      </c>
      <c r="U14">
        <v>402.73</v>
      </c>
      <c r="V14">
        <v>12.49</v>
      </c>
      <c r="W14">
        <v>31.6</v>
      </c>
      <c r="X14">
        <v>78.42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8.5299999999999994</v>
      </c>
      <c r="AG14">
        <v>41.8</v>
      </c>
      <c r="AH14">
        <v>0</v>
      </c>
      <c r="AI14">
        <v>0</v>
      </c>
      <c r="AJ14">
        <v>0</v>
      </c>
      <c r="AK14">
        <v>51.86</v>
      </c>
      <c r="AL14">
        <v>1.35</v>
      </c>
      <c r="AM14">
        <v>0</v>
      </c>
      <c r="AN14">
        <v>0</v>
      </c>
      <c r="AO14">
        <v>0</v>
      </c>
      <c r="AP14">
        <v>2.46</v>
      </c>
      <c r="AQ14">
        <v>0</v>
      </c>
      <c r="AR14">
        <v>1.28</v>
      </c>
      <c r="AS14">
        <v>4.2699999999999996</v>
      </c>
      <c r="AT14">
        <v>15.58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1480.2299999999996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210.61</v>
      </c>
      <c r="L15">
        <v>230.81</v>
      </c>
      <c r="M15">
        <v>43.28</v>
      </c>
      <c r="N15">
        <v>114.21</v>
      </c>
      <c r="O15">
        <v>119.56</v>
      </c>
      <c r="P15">
        <v>107.94</v>
      </c>
      <c r="Q15">
        <v>11.55</v>
      </c>
      <c r="R15">
        <v>11.25</v>
      </c>
      <c r="S15">
        <v>14.26</v>
      </c>
      <c r="T15">
        <v>0</v>
      </c>
      <c r="U15">
        <v>402.73</v>
      </c>
      <c r="V15">
        <v>12.49</v>
      </c>
      <c r="W15">
        <v>31.6</v>
      </c>
      <c r="X15">
        <v>65.8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8.5299999999999994</v>
      </c>
      <c r="AG15">
        <v>41.8</v>
      </c>
      <c r="AH15">
        <v>0</v>
      </c>
      <c r="AI15">
        <v>0</v>
      </c>
      <c r="AJ15">
        <v>0</v>
      </c>
      <c r="AK15">
        <v>51.86</v>
      </c>
      <c r="AL15">
        <v>1.35</v>
      </c>
      <c r="AM15">
        <v>0</v>
      </c>
      <c r="AN15">
        <v>0</v>
      </c>
      <c r="AO15">
        <v>0</v>
      </c>
      <c r="AP15">
        <v>2.46</v>
      </c>
      <c r="AQ15">
        <v>0</v>
      </c>
      <c r="AR15">
        <v>1.28</v>
      </c>
      <c r="AS15">
        <v>4.2699999999999996</v>
      </c>
      <c r="AT15">
        <v>16.760000000000002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1504.3999999999996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214.46</v>
      </c>
      <c r="L16">
        <v>230.81</v>
      </c>
      <c r="M16">
        <v>43.28</v>
      </c>
      <c r="N16">
        <v>114.21</v>
      </c>
      <c r="O16">
        <v>119.56</v>
      </c>
      <c r="P16">
        <v>107.94</v>
      </c>
      <c r="Q16">
        <v>11.55</v>
      </c>
      <c r="R16">
        <v>11.25</v>
      </c>
      <c r="S16">
        <v>14.26</v>
      </c>
      <c r="T16">
        <v>0</v>
      </c>
      <c r="U16">
        <v>402.73</v>
      </c>
      <c r="V16">
        <v>12.49</v>
      </c>
      <c r="W16">
        <v>31.6</v>
      </c>
      <c r="X16">
        <v>65.8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8.5299999999999994</v>
      </c>
      <c r="AG16">
        <v>41.8</v>
      </c>
      <c r="AH16">
        <v>0</v>
      </c>
      <c r="AI16">
        <v>0</v>
      </c>
      <c r="AJ16">
        <v>0</v>
      </c>
      <c r="AK16">
        <v>51.86</v>
      </c>
      <c r="AL16">
        <v>1.35</v>
      </c>
      <c r="AM16">
        <v>0</v>
      </c>
      <c r="AN16">
        <v>0</v>
      </c>
      <c r="AO16">
        <v>0</v>
      </c>
      <c r="AP16">
        <v>2.46</v>
      </c>
      <c r="AQ16">
        <v>0</v>
      </c>
      <c r="AR16">
        <v>1.28</v>
      </c>
      <c r="AS16">
        <v>4.2699999999999996</v>
      </c>
      <c r="AT16">
        <v>15.12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1506.6099999999994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210.61</v>
      </c>
      <c r="L17">
        <v>230.81</v>
      </c>
      <c r="M17">
        <v>43.28</v>
      </c>
      <c r="N17">
        <v>114.21</v>
      </c>
      <c r="O17">
        <v>119.56</v>
      </c>
      <c r="P17">
        <v>107.94</v>
      </c>
      <c r="Q17">
        <v>11.55</v>
      </c>
      <c r="R17">
        <v>11.25</v>
      </c>
      <c r="S17">
        <v>14.26</v>
      </c>
      <c r="T17">
        <v>0</v>
      </c>
      <c r="U17">
        <v>402.73</v>
      </c>
      <c r="V17">
        <v>12.49</v>
      </c>
      <c r="W17">
        <v>31.6</v>
      </c>
      <c r="X17">
        <v>65.8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8.5299999999999994</v>
      </c>
      <c r="AG17">
        <v>41.8</v>
      </c>
      <c r="AH17">
        <v>0</v>
      </c>
      <c r="AI17">
        <v>0</v>
      </c>
      <c r="AJ17">
        <v>0</v>
      </c>
      <c r="AK17">
        <v>51.86</v>
      </c>
      <c r="AL17">
        <v>1.35</v>
      </c>
      <c r="AM17">
        <v>0</v>
      </c>
      <c r="AN17">
        <v>0</v>
      </c>
      <c r="AO17">
        <v>0</v>
      </c>
      <c r="AP17">
        <v>8.01</v>
      </c>
      <c r="AQ17">
        <v>0</v>
      </c>
      <c r="AR17">
        <v>1.28</v>
      </c>
      <c r="AS17">
        <v>4.2699999999999996</v>
      </c>
      <c r="AT17">
        <v>17.72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1510.9099999999996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219.27</v>
      </c>
      <c r="L18">
        <v>230.81</v>
      </c>
      <c r="M18">
        <v>43.28</v>
      </c>
      <c r="N18">
        <v>114.21</v>
      </c>
      <c r="O18">
        <v>119.56</v>
      </c>
      <c r="P18">
        <v>107.94</v>
      </c>
      <c r="Q18">
        <v>11.55</v>
      </c>
      <c r="R18">
        <v>11.25</v>
      </c>
      <c r="S18">
        <v>14.26</v>
      </c>
      <c r="T18">
        <v>0</v>
      </c>
      <c r="U18">
        <v>402.73</v>
      </c>
      <c r="V18">
        <v>12.49</v>
      </c>
      <c r="W18">
        <v>31.6</v>
      </c>
      <c r="X18">
        <v>65.8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8.5299999999999994</v>
      </c>
      <c r="AG18">
        <v>41.8</v>
      </c>
      <c r="AH18">
        <v>0</v>
      </c>
      <c r="AI18">
        <v>0</v>
      </c>
      <c r="AJ18">
        <v>0</v>
      </c>
      <c r="AK18">
        <v>51.86</v>
      </c>
      <c r="AL18">
        <v>1.35</v>
      </c>
      <c r="AM18">
        <v>0</v>
      </c>
      <c r="AN18">
        <v>0</v>
      </c>
      <c r="AO18">
        <v>0</v>
      </c>
      <c r="AP18">
        <v>8.01</v>
      </c>
      <c r="AQ18">
        <v>0</v>
      </c>
      <c r="AR18">
        <v>1.28</v>
      </c>
      <c r="AS18">
        <v>4.2699999999999996</v>
      </c>
      <c r="AT18">
        <v>18.989999999999998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1520.8399999999997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239.46</v>
      </c>
      <c r="L19">
        <v>230.81</v>
      </c>
      <c r="M19">
        <v>43.28</v>
      </c>
      <c r="N19">
        <v>114.21</v>
      </c>
      <c r="O19">
        <v>119.56</v>
      </c>
      <c r="P19">
        <v>107.94</v>
      </c>
      <c r="Q19">
        <v>11.55</v>
      </c>
      <c r="R19">
        <v>11.24</v>
      </c>
      <c r="S19">
        <v>14.1</v>
      </c>
      <c r="T19">
        <v>0</v>
      </c>
      <c r="U19">
        <v>402.73</v>
      </c>
      <c r="V19">
        <v>12.49</v>
      </c>
      <c r="W19">
        <v>31.6</v>
      </c>
      <c r="X19">
        <v>65.8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8.5299999999999994</v>
      </c>
      <c r="AG19">
        <v>41.8</v>
      </c>
      <c r="AH19">
        <v>0</v>
      </c>
      <c r="AI19">
        <v>0</v>
      </c>
      <c r="AJ19">
        <v>0</v>
      </c>
      <c r="AK19">
        <v>51.86</v>
      </c>
      <c r="AL19">
        <v>1.35</v>
      </c>
      <c r="AM19">
        <v>0</v>
      </c>
      <c r="AN19">
        <v>0</v>
      </c>
      <c r="AO19">
        <v>0</v>
      </c>
      <c r="AP19">
        <v>6.03</v>
      </c>
      <c r="AQ19">
        <v>0</v>
      </c>
      <c r="AR19">
        <v>1.28</v>
      </c>
      <c r="AS19">
        <v>4.2699999999999996</v>
      </c>
      <c r="AT19">
        <v>19.23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1539.1199999999997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257.74</v>
      </c>
      <c r="L20">
        <v>230.81</v>
      </c>
      <c r="M20">
        <v>43.28</v>
      </c>
      <c r="N20">
        <v>114.21</v>
      </c>
      <c r="O20">
        <v>119.56</v>
      </c>
      <c r="P20">
        <v>107.94</v>
      </c>
      <c r="Q20">
        <v>11.55</v>
      </c>
      <c r="R20">
        <v>11.24</v>
      </c>
      <c r="S20">
        <v>14.1</v>
      </c>
      <c r="T20">
        <v>0</v>
      </c>
      <c r="U20">
        <v>402.73</v>
      </c>
      <c r="V20">
        <v>12.49</v>
      </c>
      <c r="W20">
        <v>31.6</v>
      </c>
      <c r="X20">
        <v>65.8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8.5299999999999994</v>
      </c>
      <c r="AG20">
        <v>41.8</v>
      </c>
      <c r="AH20">
        <v>0</v>
      </c>
      <c r="AI20">
        <v>0</v>
      </c>
      <c r="AJ20">
        <v>0</v>
      </c>
      <c r="AK20">
        <v>51.86</v>
      </c>
      <c r="AL20">
        <v>1.35</v>
      </c>
      <c r="AM20">
        <v>0</v>
      </c>
      <c r="AN20">
        <v>0</v>
      </c>
      <c r="AO20">
        <v>0</v>
      </c>
      <c r="AP20">
        <v>0.49</v>
      </c>
      <c r="AQ20">
        <v>0</v>
      </c>
      <c r="AR20">
        <v>1.28</v>
      </c>
      <c r="AS20">
        <v>4.2699999999999996</v>
      </c>
      <c r="AT20">
        <v>19.23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1551.86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272.16000000000003</v>
      </c>
      <c r="L21">
        <v>230.81</v>
      </c>
      <c r="M21">
        <v>43.28</v>
      </c>
      <c r="N21">
        <v>114.21</v>
      </c>
      <c r="O21">
        <v>119.56</v>
      </c>
      <c r="P21">
        <v>107.94</v>
      </c>
      <c r="Q21">
        <v>11.55</v>
      </c>
      <c r="R21">
        <v>11.24</v>
      </c>
      <c r="S21">
        <v>14.1</v>
      </c>
      <c r="T21">
        <v>0</v>
      </c>
      <c r="U21">
        <v>402.73</v>
      </c>
      <c r="V21">
        <v>12.49</v>
      </c>
      <c r="W21">
        <v>31.6</v>
      </c>
      <c r="X21">
        <v>71.569999999999993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8.5299999999999994</v>
      </c>
      <c r="AG21">
        <v>41.8</v>
      </c>
      <c r="AH21">
        <v>0</v>
      </c>
      <c r="AI21">
        <v>0</v>
      </c>
      <c r="AJ21">
        <v>0</v>
      </c>
      <c r="AK21">
        <v>51.86</v>
      </c>
      <c r="AL21">
        <v>1.35</v>
      </c>
      <c r="AM21">
        <v>0</v>
      </c>
      <c r="AN21">
        <v>0</v>
      </c>
      <c r="AO21">
        <v>0</v>
      </c>
      <c r="AP21">
        <v>0.49</v>
      </c>
      <c r="AQ21">
        <v>0</v>
      </c>
      <c r="AR21">
        <v>1.7</v>
      </c>
      <c r="AS21">
        <v>4.2699999999999996</v>
      </c>
      <c r="AT21">
        <v>19.23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1572.4699999999996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284.75</v>
      </c>
      <c r="L22">
        <v>230.81</v>
      </c>
      <c r="M22">
        <v>43.28</v>
      </c>
      <c r="N22">
        <v>114.21</v>
      </c>
      <c r="O22">
        <v>119.56</v>
      </c>
      <c r="P22">
        <v>107.94</v>
      </c>
      <c r="Q22">
        <v>11.55</v>
      </c>
      <c r="R22">
        <v>11.24</v>
      </c>
      <c r="S22">
        <v>14.1</v>
      </c>
      <c r="T22">
        <v>0</v>
      </c>
      <c r="U22">
        <v>402.73</v>
      </c>
      <c r="V22">
        <v>12.49</v>
      </c>
      <c r="W22">
        <v>31.6</v>
      </c>
      <c r="X22">
        <v>71.569999999999993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8.5299999999999994</v>
      </c>
      <c r="AG22">
        <v>41.8</v>
      </c>
      <c r="AH22">
        <v>0</v>
      </c>
      <c r="AI22">
        <v>0</v>
      </c>
      <c r="AJ22">
        <v>0</v>
      </c>
      <c r="AK22">
        <v>51.86</v>
      </c>
      <c r="AL22">
        <v>1.35</v>
      </c>
      <c r="AM22">
        <v>0</v>
      </c>
      <c r="AN22">
        <v>0</v>
      </c>
      <c r="AO22">
        <v>0</v>
      </c>
      <c r="AP22">
        <v>0.49</v>
      </c>
      <c r="AQ22">
        <v>0</v>
      </c>
      <c r="AR22">
        <v>1.7</v>
      </c>
      <c r="AS22">
        <v>4.2699999999999996</v>
      </c>
      <c r="AT22">
        <v>19.23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1585.0599999999997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336.03</v>
      </c>
      <c r="L23">
        <v>234.12</v>
      </c>
      <c r="M23">
        <v>43.28</v>
      </c>
      <c r="N23">
        <v>114.21</v>
      </c>
      <c r="O23">
        <v>119.56</v>
      </c>
      <c r="P23">
        <v>107.94</v>
      </c>
      <c r="Q23">
        <v>14.66</v>
      </c>
      <c r="R23">
        <v>23.8</v>
      </c>
      <c r="S23">
        <v>19.28</v>
      </c>
      <c r="T23">
        <v>0</v>
      </c>
      <c r="U23">
        <v>402.73</v>
      </c>
      <c r="V23">
        <v>12.49</v>
      </c>
      <c r="W23">
        <v>36.880000000000003</v>
      </c>
      <c r="X23">
        <v>78.42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8.5299999999999994</v>
      </c>
      <c r="AG23">
        <v>41.8</v>
      </c>
      <c r="AH23">
        <v>0</v>
      </c>
      <c r="AI23">
        <v>0</v>
      </c>
      <c r="AJ23">
        <v>0</v>
      </c>
      <c r="AK23">
        <v>51.86</v>
      </c>
      <c r="AL23">
        <v>1.35</v>
      </c>
      <c r="AM23">
        <v>0</v>
      </c>
      <c r="AN23">
        <v>0</v>
      </c>
      <c r="AO23">
        <v>0</v>
      </c>
      <c r="AP23">
        <v>0.49</v>
      </c>
      <c r="AQ23">
        <v>0</v>
      </c>
      <c r="AR23">
        <v>1.7</v>
      </c>
      <c r="AS23">
        <v>4.2699999999999996</v>
      </c>
      <c r="AT23">
        <v>19.23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1672.63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408.43</v>
      </c>
      <c r="L24">
        <v>234.12</v>
      </c>
      <c r="M24">
        <v>43.28</v>
      </c>
      <c r="N24">
        <v>114.21</v>
      </c>
      <c r="O24">
        <v>119.56</v>
      </c>
      <c r="P24">
        <v>107.94</v>
      </c>
      <c r="Q24">
        <v>14.91</v>
      </c>
      <c r="R24">
        <v>24.23</v>
      </c>
      <c r="S24">
        <v>19.28</v>
      </c>
      <c r="T24">
        <v>0</v>
      </c>
      <c r="U24">
        <v>402.73</v>
      </c>
      <c r="V24">
        <v>12.49</v>
      </c>
      <c r="W24">
        <v>36.880000000000003</v>
      </c>
      <c r="X24">
        <v>78.42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8.5299999999999994</v>
      </c>
      <c r="AG24">
        <v>41.8</v>
      </c>
      <c r="AH24">
        <v>0</v>
      </c>
      <c r="AI24">
        <v>0</v>
      </c>
      <c r="AJ24">
        <v>0</v>
      </c>
      <c r="AK24">
        <v>51.86</v>
      </c>
      <c r="AL24">
        <v>1.35</v>
      </c>
      <c r="AM24">
        <v>0</v>
      </c>
      <c r="AN24">
        <v>0</v>
      </c>
      <c r="AO24">
        <v>0</v>
      </c>
      <c r="AP24">
        <v>0.49</v>
      </c>
      <c r="AQ24">
        <v>0</v>
      </c>
      <c r="AR24">
        <v>1.7</v>
      </c>
      <c r="AS24">
        <v>4.2699999999999996</v>
      </c>
      <c r="AT24">
        <v>19.23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1745.71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468.08</v>
      </c>
      <c r="L25">
        <v>234.12</v>
      </c>
      <c r="M25">
        <v>50.54</v>
      </c>
      <c r="N25">
        <v>114.21</v>
      </c>
      <c r="O25">
        <v>119.56</v>
      </c>
      <c r="P25">
        <v>107.94</v>
      </c>
      <c r="Q25">
        <v>17.64</v>
      </c>
      <c r="R25">
        <v>27.04</v>
      </c>
      <c r="S25">
        <v>22.78</v>
      </c>
      <c r="T25">
        <v>0</v>
      </c>
      <c r="U25">
        <v>402.73</v>
      </c>
      <c r="V25">
        <v>14.47</v>
      </c>
      <c r="W25">
        <v>43.49</v>
      </c>
      <c r="X25">
        <v>95.08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15.85</v>
      </c>
      <c r="AF25">
        <v>8.5299999999999994</v>
      </c>
      <c r="AG25">
        <v>41.8</v>
      </c>
      <c r="AH25">
        <v>18.21</v>
      </c>
      <c r="AI25">
        <v>0</v>
      </c>
      <c r="AJ25">
        <v>0</v>
      </c>
      <c r="AK25">
        <v>51.86</v>
      </c>
      <c r="AL25">
        <v>1.35</v>
      </c>
      <c r="AM25">
        <v>0</v>
      </c>
      <c r="AN25">
        <v>0</v>
      </c>
      <c r="AO25">
        <v>0</v>
      </c>
      <c r="AP25">
        <v>0.49</v>
      </c>
      <c r="AQ25">
        <v>0</v>
      </c>
      <c r="AR25">
        <v>1.7</v>
      </c>
      <c r="AS25">
        <v>4.2699999999999996</v>
      </c>
      <c r="AT25">
        <v>19.23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1880.9699999999998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515.11</v>
      </c>
      <c r="L26">
        <v>234.12</v>
      </c>
      <c r="M26">
        <v>57.7</v>
      </c>
      <c r="N26">
        <v>114.21</v>
      </c>
      <c r="O26">
        <v>119.56</v>
      </c>
      <c r="P26">
        <v>107.94</v>
      </c>
      <c r="Q26">
        <v>17.64</v>
      </c>
      <c r="R26">
        <v>27.04</v>
      </c>
      <c r="S26">
        <v>22.78</v>
      </c>
      <c r="T26">
        <v>0</v>
      </c>
      <c r="U26">
        <v>402.73</v>
      </c>
      <c r="V26">
        <v>14.98</v>
      </c>
      <c r="W26">
        <v>43.49</v>
      </c>
      <c r="X26">
        <v>95.08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15.85</v>
      </c>
      <c r="AF26">
        <v>8.5299999999999994</v>
      </c>
      <c r="AG26">
        <v>41.8</v>
      </c>
      <c r="AH26">
        <v>36.43</v>
      </c>
      <c r="AI26">
        <v>0</v>
      </c>
      <c r="AJ26">
        <v>0</v>
      </c>
      <c r="AK26">
        <v>51.86</v>
      </c>
      <c r="AL26">
        <v>1.35</v>
      </c>
      <c r="AM26">
        <v>0</v>
      </c>
      <c r="AN26">
        <v>0</v>
      </c>
      <c r="AO26">
        <v>0</v>
      </c>
      <c r="AP26">
        <v>0.49</v>
      </c>
      <c r="AQ26">
        <v>14.85</v>
      </c>
      <c r="AR26">
        <v>1.7</v>
      </c>
      <c r="AS26">
        <v>4.2699999999999996</v>
      </c>
      <c r="AT26">
        <v>19.23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1968.7399999999998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535.29999999999995</v>
      </c>
      <c r="L27">
        <v>299.51</v>
      </c>
      <c r="M27">
        <v>57.7</v>
      </c>
      <c r="N27">
        <v>114.21</v>
      </c>
      <c r="O27">
        <v>119.56</v>
      </c>
      <c r="P27">
        <v>107.94</v>
      </c>
      <c r="Q27">
        <v>17.64</v>
      </c>
      <c r="R27">
        <v>27.04</v>
      </c>
      <c r="S27">
        <v>22.78</v>
      </c>
      <c r="T27">
        <v>0</v>
      </c>
      <c r="U27">
        <v>402.73</v>
      </c>
      <c r="V27">
        <v>17.5</v>
      </c>
      <c r="W27">
        <v>43.49</v>
      </c>
      <c r="X27">
        <v>95.08</v>
      </c>
      <c r="Y27">
        <v>0</v>
      </c>
      <c r="Z27">
        <v>1.06</v>
      </c>
      <c r="AA27">
        <v>0</v>
      </c>
      <c r="AB27">
        <v>3.2</v>
      </c>
      <c r="AC27">
        <v>0</v>
      </c>
      <c r="AD27">
        <v>7.75</v>
      </c>
      <c r="AE27">
        <v>15.85</v>
      </c>
      <c r="AF27">
        <v>17.07</v>
      </c>
      <c r="AG27">
        <v>41.8</v>
      </c>
      <c r="AH27">
        <v>54.64</v>
      </c>
      <c r="AI27">
        <v>3.67</v>
      </c>
      <c r="AJ27">
        <v>0</v>
      </c>
      <c r="AK27">
        <v>51.86</v>
      </c>
      <c r="AL27">
        <v>1.35</v>
      </c>
      <c r="AM27">
        <v>0</v>
      </c>
      <c r="AN27">
        <v>0</v>
      </c>
      <c r="AO27">
        <v>0</v>
      </c>
      <c r="AP27">
        <v>6.03</v>
      </c>
      <c r="AQ27">
        <v>21.21</v>
      </c>
      <c r="AR27">
        <v>1.7</v>
      </c>
      <c r="AS27">
        <v>4.2699999999999996</v>
      </c>
      <c r="AT27">
        <v>19.23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2111.17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558.73</v>
      </c>
      <c r="L28">
        <v>348.22</v>
      </c>
      <c r="M28">
        <v>62.11</v>
      </c>
      <c r="N28">
        <v>114.21</v>
      </c>
      <c r="O28">
        <v>119.56</v>
      </c>
      <c r="P28">
        <v>107.94</v>
      </c>
      <c r="Q28">
        <v>17.64</v>
      </c>
      <c r="R28">
        <v>27.04</v>
      </c>
      <c r="S28">
        <v>22.78</v>
      </c>
      <c r="T28">
        <v>0</v>
      </c>
      <c r="U28">
        <v>402.73</v>
      </c>
      <c r="V28">
        <v>17.5</v>
      </c>
      <c r="W28">
        <v>43.49</v>
      </c>
      <c r="X28">
        <v>95.08</v>
      </c>
      <c r="Y28">
        <v>0</v>
      </c>
      <c r="Z28">
        <v>6.27</v>
      </c>
      <c r="AA28">
        <v>0</v>
      </c>
      <c r="AB28">
        <v>11.54</v>
      </c>
      <c r="AC28">
        <v>9.31</v>
      </c>
      <c r="AD28">
        <v>7.75</v>
      </c>
      <c r="AE28">
        <v>31.7</v>
      </c>
      <c r="AF28">
        <v>25.6</v>
      </c>
      <c r="AG28">
        <v>41.8</v>
      </c>
      <c r="AH28">
        <v>91.07</v>
      </c>
      <c r="AI28">
        <v>15.92</v>
      </c>
      <c r="AJ28">
        <v>0</v>
      </c>
      <c r="AK28">
        <v>51.86</v>
      </c>
      <c r="AL28">
        <v>8.93</v>
      </c>
      <c r="AM28">
        <v>5.07</v>
      </c>
      <c r="AN28">
        <v>0</v>
      </c>
      <c r="AO28">
        <v>0</v>
      </c>
      <c r="AP28">
        <v>6.03</v>
      </c>
      <c r="AQ28">
        <v>44.9</v>
      </c>
      <c r="AR28">
        <v>1.7</v>
      </c>
      <c r="AS28">
        <v>4.2699999999999996</v>
      </c>
      <c r="AT28">
        <v>19.23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2319.9800000000005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587.58000000000004</v>
      </c>
      <c r="L29">
        <v>398.96</v>
      </c>
      <c r="M29">
        <v>62.51</v>
      </c>
      <c r="N29">
        <v>114.21</v>
      </c>
      <c r="O29">
        <v>119.56</v>
      </c>
      <c r="P29">
        <v>107.94</v>
      </c>
      <c r="Q29">
        <v>17.64</v>
      </c>
      <c r="R29">
        <v>27.04</v>
      </c>
      <c r="S29">
        <v>22.78</v>
      </c>
      <c r="T29">
        <v>0</v>
      </c>
      <c r="U29">
        <v>402.73</v>
      </c>
      <c r="V29">
        <v>17.5</v>
      </c>
      <c r="W29">
        <v>43.49</v>
      </c>
      <c r="X29">
        <v>95.08</v>
      </c>
      <c r="Y29">
        <v>0</v>
      </c>
      <c r="Z29">
        <v>12.54</v>
      </c>
      <c r="AA29">
        <v>11.55</v>
      </c>
      <c r="AB29">
        <v>25.33</v>
      </c>
      <c r="AC29">
        <v>27.95</v>
      </c>
      <c r="AD29">
        <v>15.88</v>
      </c>
      <c r="AE29">
        <v>47.54</v>
      </c>
      <c r="AF29">
        <v>37.93</v>
      </c>
      <c r="AG29">
        <v>41.8</v>
      </c>
      <c r="AH29">
        <v>134.96</v>
      </c>
      <c r="AI29">
        <v>15.92</v>
      </c>
      <c r="AJ29">
        <v>0</v>
      </c>
      <c r="AK29">
        <v>51.86</v>
      </c>
      <c r="AL29">
        <v>40.229999999999997</v>
      </c>
      <c r="AM29">
        <v>10.14</v>
      </c>
      <c r="AN29">
        <v>0</v>
      </c>
      <c r="AO29">
        <v>0</v>
      </c>
      <c r="AP29">
        <v>0.49</v>
      </c>
      <c r="AQ29">
        <v>59.86</v>
      </c>
      <c r="AR29">
        <v>6.38</v>
      </c>
      <c r="AS29">
        <v>4.2699999999999996</v>
      </c>
      <c r="AT29">
        <v>19.23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2580.88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621.94000000000005</v>
      </c>
      <c r="L30">
        <v>393.46</v>
      </c>
      <c r="M30">
        <v>66.44</v>
      </c>
      <c r="N30">
        <v>114.21</v>
      </c>
      <c r="O30">
        <v>119.56</v>
      </c>
      <c r="P30">
        <v>107.94</v>
      </c>
      <c r="Q30">
        <v>19.77</v>
      </c>
      <c r="R30">
        <v>27.04</v>
      </c>
      <c r="S30">
        <v>25.38</v>
      </c>
      <c r="T30">
        <v>0</v>
      </c>
      <c r="U30">
        <v>402.73</v>
      </c>
      <c r="V30">
        <v>17.5</v>
      </c>
      <c r="W30">
        <v>43.49</v>
      </c>
      <c r="X30">
        <v>95.08</v>
      </c>
      <c r="Y30">
        <v>0</v>
      </c>
      <c r="Z30">
        <v>12.54</v>
      </c>
      <c r="AA30">
        <v>26.98</v>
      </c>
      <c r="AB30">
        <v>25.33</v>
      </c>
      <c r="AC30">
        <v>27.95</v>
      </c>
      <c r="AD30">
        <v>35.15</v>
      </c>
      <c r="AE30">
        <v>47.54</v>
      </c>
      <c r="AF30">
        <v>37.93</v>
      </c>
      <c r="AG30">
        <v>41.8</v>
      </c>
      <c r="AH30">
        <v>134.96</v>
      </c>
      <c r="AI30">
        <v>15.92</v>
      </c>
      <c r="AJ30">
        <v>0</v>
      </c>
      <c r="AK30">
        <v>51.86</v>
      </c>
      <c r="AL30">
        <v>40.229999999999997</v>
      </c>
      <c r="AM30">
        <v>10.14</v>
      </c>
      <c r="AN30">
        <v>0</v>
      </c>
      <c r="AO30">
        <v>0</v>
      </c>
      <c r="AP30">
        <v>0.49</v>
      </c>
      <c r="AQ30">
        <v>59.86</v>
      </c>
      <c r="AR30">
        <v>25.48</v>
      </c>
      <c r="AS30">
        <v>4.2699999999999996</v>
      </c>
      <c r="AT30">
        <v>19.23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2672.2000000000003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643.08000000000004</v>
      </c>
      <c r="L31">
        <v>422.8</v>
      </c>
      <c r="M31">
        <v>67.319999999999993</v>
      </c>
      <c r="N31">
        <v>114.21</v>
      </c>
      <c r="O31">
        <v>119.56</v>
      </c>
      <c r="P31">
        <v>107.94</v>
      </c>
      <c r="Q31">
        <v>19.77</v>
      </c>
      <c r="R31">
        <v>29.34</v>
      </c>
      <c r="S31">
        <v>25.38</v>
      </c>
      <c r="T31">
        <v>0</v>
      </c>
      <c r="U31">
        <v>402.73</v>
      </c>
      <c r="V31">
        <v>17.5</v>
      </c>
      <c r="W31">
        <v>43.49</v>
      </c>
      <c r="X31">
        <v>95.08</v>
      </c>
      <c r="Y31">
        <v>0</v>
      </c>
      <c r="Z31">
        <v>12.54</v>
      </c>
      <c r="AA31">
        <v>40.54</v>
      </c>
      <c r="AB31">
        <v>25.33</v>
      </c>
      <c r="AC31">
        <v>27.95</v>
      </c>
      <c r="AD31">
        <v>35.15</v>
      </c>
      <c r="AE31">
        <v>47.54</v>
      </c>
      <c r="AF31">
        <v>37.93</v>
      </c>
      <c r="AG31">
        <v>41.8</v>
      </c>
      <c r="AH31">
        <v>134.96</v>
      </c>
      <c r="AI31">
        <v>15.92</v>
      </c>
      <c r="AJ31">
        <v>0</v>
      </c>
      <c r="AK31">
        <v>51.86</v>
      </c>
      <c r="AL31">
        <v>40.229999999999997</v>
      </c>
      <c r="AM31">
        <v>10.14</v>
      </c>
      <c r="AN31">
        <v>0</v>
      </c>
      <c r="AO31">
        <v>0</v>
      </c>
      <c r="AP31">
        <v>0.49</v>
      </c>
      <c r="AQ31">
        <v>59.86</v>
      </c>
      <c r="AR31">
        <v>25.48</v>
      </c>
      <c r="AS31">
        <v>4.2699999999999996</v>
      </c>
      <c r="AT31">
        <v>19.23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2739.42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656.63</v>
      </c>
      <c r="L32">
        <v>422.8</v>
      </c>
      <c r="M32">
        <v>67.319999999999993</v>
      </c>
      <c r="N32">
        <v>114.21</v>
      </c>
      <c r="O32">
        <v>119.56</v>
      </c>
      <c r="P32">
        <v>107.94</v>
      </c>
      <c r="Q32">
        <v>19.77</v>
      </c>
      <c r="R32">
        <v>29.34</v>
      </c>
      <c r="S32">
        <v>25.38</v>
      </c>
      <c r="T32">
        <v>0</v>
      </c>
      <c r="U32">
        <v>402.73</v>
      </c>
      <c r="V32">
        <v>17.5</v>
      </c>
      <c r="W32">
        <v>43.49</v>
      </c>
      <c r="X32">
        <v>95.08</v>
      </c>
      <c r="Y32">
        <v>0</v>
      </c>
      <c r="Z32">
        <v>12.54</v>
      </c>
      <c r="AA32">
        <v>40.54</v>
      </c>
      <c r="AB32">
        <v>25.33</v>
      </c>
      <c r="AC32">
        <v>27.95</v>
      </c>
      <c r="AD32">
        <v>35.15</v>
      </c>
      <c r="AE32">
        <v>47.54</v>
      </c>
      <c r="AF32">
        <v>37.93</v>
      </c>
      <c r="AG32">
        <v>41.8</v>
      </c>
      <c r="AH32">
        <v>134.96</v>
      </c>
      <c r="AI32">
        <v>15.92</v>
      </c>
      <c r="AJ32">
        <v>0</v>
      </c>
      <c r="AK32">
        <v>51.86</v>
      </c>
      <c r="AL32">
        <v>40.229999999999997</v>
      </c>
      <c r="AM32">
        <v>10.14</v>
      </c>
      <c r="AN32">
        <v>0</v>
      </c>
      <c r="AO32">
        <v>0</v>
      </c>
      <c r="AP32">
        <v>0.49</v>
      </c>
      <c r="AQ32">
        <v>59.86</v>
      </c>
      <c r="AR32">
        <v>25.48</v>
      </c>
      <c r="AS32">
        <v>4.2699999999999996</v>
      </c>
      <c r="AT32">
        <v>19.23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2752.97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656.63</v>
      </c>
      <c r="L33">
        <v>422.8</v>
      </c>
      <c r="M33">
        <v>67.319999999999993</v>
      </c>
      <c r="N33">
        <v>114.21</v>
      </c>
      <c r="O33">
        <v>119.56</v>
      </c>
      <c r="P33">
        <v>107.94</v>
      </c>
      <c r="Q33">
        <v>19.77</v>
      </c>
      <c r="R33">
        <v>29.34</v>
      </c>
      <c r="S33">
        <v>25.38</v>
      </c>
      <c r="T33">
        <v>0</v>
      </c>
      <c r="U33">
        <v>402.73</v>
      </c>
      <c r="V33">
        <v>17.5</v>
      </c>
      <c r="W33">
        <v>43.49</v>
      </c>
      <c r="X33">
        <v>95.08</v>
      </c>
      <c r="Y33">
        <v>0</v>
      </c>
      <c r="Z33">
        <v>12.54</v>
      </c>
      <c r="AA33">
        <v>26.98</v>
      </c>
      <c r="AB33">
        <v>25.33</v>
      </c>
      <c r="AC33">
        <v>27.95</v>
      </c>
      <c r="AD33">
        <v>35.15</v>
      </c>
      <c r="AE33">
        <v>47.54</v>
      </c>
      <c r="AF33">
        <v>37.93</v>
      </c>
      <c r="AG33">
        <v>41.8</v>
      </c>
      <c r="AH33">
        <v>134.96</v>
      </c>
      <c r="AI33">
        <v>15.92</v>
      </c>
      <c r="AJ33">
        <v>0</v>
      </c>
      <c r="AK33">
        <v>51.86</v>
      </c>
      <c r="AL33">
        <v>8.93</v>
      </c>
      <c r="AM33">
        <v>10.14</v>
      </c>
      <c r="AN33">
        <v>0</v>
      </c>
      <c r="AO33">
        <v>0</v>
      </c>
      <c r="AP33">
        <v>0.49</v>
      </c>
      <c r="AQ33">
        <v>59.86</v>
      </c>
      <c r="AR33">
        <v>4.24</v>
      </c>
      <c r="AS33">
        <v>4.2699999999999996</v>
      </c>
      <c r="AT33">
        <v>19.23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2686.8699999999994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656.63</v>
      </c>
      <c r="L34">
        <v>422.8</v>
      </c>
      <c r="M34">
        <v>71.25</v>
      </c>
      <c r="N34">
        <v>114.21</v>
      </c>
      <c r="O34">
        <v>119.56</v>
      </c>
      <c r="P34">
        <v>107.94</v>
      </c>
      <c r="Q34">
        <v>19.77</v>
      </c>
      <c r="R34">
        <v>29.34</v>
      </c>
      <c r="S34">
        <v>25.38</v>
      </c>
      <c r="T34">
        <v>0</v>
      </c>
      <c r="U34">
        <v>402.73</v>
      </c>
      <c r="V34">
        <v>17.5</v>
      </c>
      <c r="W34">
        <v>43.49</v>
      </c>
      <c r="X34">
        <v>95.08</v>
      </c>
      <c r="Y34">
        <v>0</v>
      </c>
      <c r="Z34">
        <v>12.54</v>
      </c>
      <c r="AA34">
        <v>13.51</v>
      </c>
      <c r="AB34">
        <v>25.33</v>
      </c>
      <c r="AC34">
        <v>27.95</v>
      </c>
      <c r="AD34">
        <v>35.15</v>
      </c>
      <c r="AE34">
        <v>47.54</v>
      </c>
      <c r="AF34">
        <v>37.93</v>
      </c>
      <c r="AG34">
        <v>41.8</v>
      </c>
      <c r="AH34">
        <v>134.96</v>
      </c>
      <c r="AI34">
        <v>3.42</v>
      </c>
      <c r="AJ34">
        <v>0</v>
      </c>
      <c r="AK34">
        <v>51.86</v>
      </c>
      <c r="AL34">
        <v>1.35</v>
      </c>
      <c r="AM34">
        <v>5.07</v>
      </c>
      <c r="AN34">
        <v>0</v>
      </c>
      <c r="AO34">
        <v>0</v>
      </c>
      <c r="AP34">
        <v>0.49</v>
      </c>
      <c r="AQ34">
        <v>59.86</v>
      </c>
      <c r="AR34">
        <v>2.13</v>
      </c>
      <c r="AS34">
        <v>4.2699999999999996</v>
      </c>
      <c r="AT34">
        <v>19.23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2650.0700000000006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656.63</v>
      </c>
      <c r="L35">
        <v>422.8</v>
      </c>
      <c r="M35">
        <v>76.06</v>
      </c>
      <c r="N35">
        <v>114.21</v>
      </c>
      <c r="O35">
        <v>119.56</v>
      </c>
      <c r="P35">
        <v>107.94</v>
      </c>
      <c r="Q35">
        <v>19.77</v>
      </c>
      <c r="R35">
        <v>29.34</v>
      </c>
      <c r="S35">
        <v>25.38</v>
      </c>
      <c r="T35">
        <v>0</v>
      </c>
      <c r="U35">
        <v>402.73</v>
      </c>
      <c r="V35">
        <v>17.5</v>
      </c>
      <c r="W35">
        <v>43.49</v>
      </c>
      <c r="X35">
        <v>95.08</v>
      </c>
      <c r="Y35">
        <v>0</v>
      </c>
      <c r="Z35">
        <v>6.27</v>
      </c>
      <c r="AA35">
        <v>13.51</v>
      </c>
      <c r="AB35">
        <v>25.33</v>
      </c>
      <c r="AC35">
        <v>9.31</v>
      </c>
      <c r="AD35">
        <v>15.5</v>
      </c>
      <c r="AE35">
        <v>31.7</v>
      </c>
      <c r="AF35">
        <v>18.96</v>
      </c>
      <c r="AG35">
        <v>41.8</v>
      </c>
      <c r="AH35">
        <v>91.07</v>
      </c>
      <c r="AI35">
        <v>0</v>
      </c>
      <c r="AJ35">
        <v>0</v>
      </c>
      <c r="AK35">
        <v>51.86</v>
      </c>
      <c r="AL35">
        <v>1.35</v>
      </c>
      <c r="AM35">
        <v>0</v>
      </c>
      <c r="AN35">
        <v>0</v>
      </c>
      <c r="AO35">
        <v>0</v>
      </c>
      <c r="AP35">
        <v>0.49</v>
      </c>
      <c r="AQ35">
        <v>44.9</v>
      </c>
      <c r="AR35">
        <v>2.13</v>
      </c>
      <c r="AS35">
        <v>4.2699999999999996</v>
      </c>
      <c r="AT35">
        <v>19.23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2508.1700000000005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656.63</v>
      </c>
      <c r="L36">
        <v>422.8</v>
      </c>
      <c r="M36">
        <v>80.87</v>
      </c>
      <c r="N36">
        <v>114.21</v>
      </c>
      <c r="O36">
        <v>119.56</v>
      </c>
      <c r="P36">
        <v>107.94</v>
      </c>
      <c r="Q36">
        <v>19.77</v>
      </c>
      <c r="R36">
        <v>29.34</v>
      </c>
      <c r="S36">
        <v>25.38</v>
      </c>
      <c r="T36">
        <v>0</v>
      </c>
      <c r="U36">
        <v>402.73</v>
      </c>
      <c r="V36">
        <v>17.5</v>
      </c>
      <c r="W36">
        <v>43.49</v>
      </c>
      <c r="X36">
        <v>95.08</v>
      </c>
      <c r="Y36">
        <v>0</v>
      </c>
      <c r="Z36">
        <v>1.06</v>
      </c>
      <c r="AA36">
        <v>0</v>
      </c>
      <c r="AB36">
        <v>25.33</v>
      </c>
      <c r="AC36">
        <v>0</v>
      </c>
      <c r="AD36">
        <v>7.75</v>
      </c>
      <c r="AE36">
        <v>15.85</v>
      </c>
      <c r="AF36">
        <v>8.5299999999999994</v>
      </c>
      <c r="AG36">
        <v>41.8</v>
      </c>
      <c r="AH36">
        <v>59.2</v>
      </c>
      <c r="AI36">
        <v>0</v>
      </c>
      <c r="AJ36">
        <v>0</v>
      </c>
      <c r="AK36">
        <v>51.86</v>
      </c>
      <c r="AL36">
        <v>1.35</v>
      </c>
      <c r="AM36">
        <v>0</v>
      </c>
      <c r="AN36">
        <v>0</v>
      </c>
      <c r="AO36">
        <v>0</v>
      </c>
      <c r="AP36">
        <v>0.49</v>
      </c>
      <c r="AQ36">
        <v>29.94</v>
      </c>
      <c r="AR36">
        <v>2.13</v>
      </c>
      <c r="AS36">
        <v>4.2699999999999996</v>
      </c>
      <c r="AT36">
        <v>19.23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2404.09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656.63</v>
      </c>
      <c r="L37">
        <v>422.8</v>
      </c>
      <c r="M37">
        <v>86.76</v>
      </c>
      <c r="N37">
        <v>114.21</v>
      </c>
      <c r="O37">
        <v>119.56</v>
      </c>
      <c r="P37">
        <v>107.94</v>
      </c>
      <c r="Q37">
        <v>19.77</v>
      </c>
      <c r="R37">
        <v>29.34</v>
      </c>
      <c r="S37">
        <v>25.38</v>
      </c>
      <c r="T37">
        <v>0</v>
      </c>
      <c r="U37">
        <v>402.73</v>
      </c>
      <c r="V37">
        <v>17.5</v>
      </c>
      <c r="W37">
        <v>43.49</v>
      </c>
      <c r="X37">
        <v>95.08</v>
      </c>
      <c r="Y37">
        <v>0</v>
      </c>
      <c r="Z37">
        <v>0</v>
      </c>
      <c r="AA37">
        <v>0</v>
      </c>
      <c r="AB37">
        <v>25.33</v>
      </c>
      <c r="AC37">
        <v>0</v>
      </c>
      <c r="AD37">
        <v>0</v>
      </c>
      <c r="AE37">
        <v>15.85</v>
      </c>
      <c r="AF37">
        <v>8.5299999999999994</v>
      </c>
      <c r="AG37">
        <v>41.8</v>
      </c>
      <c r="AH37">
        <v>38.26</v>
      </c>
      <c r="AI37">
        <v>0</v>
      </c>
      <c r="AJ37">
        <v>0</v>
      </c>
      <c r="AK37">
        <v>51.86</v>
      </c>
      <c r="AL37">
        <v>1.35</v>
      </c>
      <c r="AM37">
        <v>0</v>
      </c>
      <c r="AN37">
        <v>0</v>
      </c>
      <c r="AO37">
        <v>0</v>
      </c>
      <c r="AP37">
        <v>0.49</v>
      </c>
      <c r="AQ37">
        <v>29.94</v>
      </c>
      <c r="AR37">
        <v>2.13</v>
      </c>
      <c r="AS37">
        <v>4.2699999999999996</v>
      </c>
      <c r="AT37">
        <v>19.23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2380.2300000000005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656.63</v>
      </c>
      <c r="L38">
        <v>422.8</v>
      </c>
      <c r="M38">
        <v>88.48</v>
      </c>
      <c r="N38">
        <v>114.21</v>
      </c>
      <c r="O38">
        <v>119.56</v>
      </c>
      <c r="P38">
        <v>107.94</v>
      </c>
      <c r="Q38">
        <v>19.77</v>
      </c>
      <c r="R38">
        <v>29.34</v>
      </c>
      <c r="S38">
        <v>25.38</v>
      </c>
      <c r="T38">
        <v>0</v>
      </c>
      <c r="U38">
        <v>402.73</v>
      </c>
      <c r="V38">
        <v>17.5</v>
      </c>
      <c r="W38">
        <v>43.49</v>
      </c>
      <c r="X38">
        <v>95.08</v>
      </c>
      <c r="Y38">
        <v>0</v>
      </c>
      <c r="Z38">
        <v>0</v>
      </c>
      <c r="AA38">
        <v>0</v>
      </c>
      <c r="AB38">
        <v>25.33</v>
      </c>
      <c r="AC38">
        <v>0</v>
      </c>
      <c r="AD38">
        <v>0</v>
      </c>
      <c r="AE38">
        <v>15.85</v>
      </c>
      <c r="AF38">
        <v>8.5299999999999994</v>
      </c>
      <c r="AG38">
        <v>41.8</v>
      </c>
      <c r="AH38">
        <v>22.49</v>
      </c>
      <c r="AI38">
        <v>0</v>
      </c>
      <c r="AJ38">
        <v>0</v>
      </c>
      <c r="AK38">
        <v>51.86</v>
      </c>
      <c r="AL38">
        <v>1.35</v>
      </c>
      <c r="AM38">
        <v>0</v>
      </c>
      <c r="AN38">
        <v>0</v>
      </c>
      <c r="AO38">
        <v>0</v>
      </c>
      <c r="AP38">
        <v>0.49</v>
      </c>
      <c r="AQ38">
        <v>29.94</v>
      </c>
      <c r="AR38">
        <v>2.13</v>
      </c>
      <c r="AS38">
        <v>4.2699999999999996</v>
      </c>
      <c r="AT38">
        <v>19.23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2366.1800000000003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638.02</v>
      </c>
      <c r="L39">
        <v>425.49</v>
      </c>
      <c r="M39">
        <v>74.61</v>
      </c>
      <c r="N39">
        <v>114.21</v>
      </c>
      <c r="O39">
        <v>119.56</v>
      </c>
      <c r="P39">
        <v>107.94</v>
      </c>
      <c r="Q39">
        <v>19.77</v>
      </c>
      <c r="R39">
        <v>27.14</v>
      </c>
      <c r="S39">
        <v>25.38</v>
      </c>
      <c r="T39">
        <v>0</v>
      </c>
      <c r="U39">
        <v>402.73</v>
      </c>
      <c r="V39">
        <v>17.5</v>
      </c>
      <c r="W39">
        <v>43.49</v>
      </c>
      <c r="X39">
        <v>95.08</v>
      </c>
      <c r="Y39">
        <v>0</v>
      </c>
      <c r="Z39">
        <v>0</v>
      </c>
      <c r="AA39">
        <v>0</v>
      </c>
      <c r="AB39">
        <v>25.33</v>
      </c>
      <c r="AC39">
        <v>0</v>
      </c>
      <c r="AD39">
        <v>0</v>
      </c>
      <c r="AE39">
        <v>15.85</v>
      </c>
      <c r="AF39">
        <v>8.5299999999999994</v>
      </c>
      <c r="AG39">
        <v>41.8</v>
      </c>
      <c r="AH39">
        <v>18.21</v>
      </c>
      <c r="AI39">
        <v>0</v>
      </c>
      <c r="AJ39">
        <v>0</v>
      </c>
      <c r="AK39">
        <v>51.86</v>
      </c>
      <c r="AL39">
        <v>1.35</v>
      </c>
      <c r="AM39">
        <v>0</v>
      </c>
      <c r="AN39">
        <v>0</v>
      </c>
      <c r="AO39">
        <v>0</v>
      </c>
      <c r="AP39">
        <v>0.49</v>
      </c>
      <c r="AQ39">
        <v>29.94</v>
      </c>
      <c r="AR39">
        <v>4.24</v>
      </c>
      <c r="AS39">
        <v>4.2699999999999996</v>
      </c>
      <c r="AT39">
        <v>19.23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2332.02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629.20000000000005</v>
      </c>
      <c r="L40">
        <v>425.49</v>
      </c>
      <c r="M40">
        <v>74.61</v>
      </c>
      <c r="N40">
        <v>114.21</v>
      </c>
      <c r="O40">
        <v>119.56</v>
      </c>
      <c r="P40">
        <v>107.94</v>
      </c>
      <c r="Q40">
        <v>19.77</v>
      </c>
      <c r="R40">
        <v>27.14</v>
      </c>
      <c r="S40">
        <v>25.38</v>
      </c>
      <c r="T40">
        <v>0</v>
      </c>
      <c r="U40">
        <v>402.73</v>
      </c>
      <c r="V40">
        <v>17.5</v>
      </c>
      <c r="W40">
        <v>43.49</v>
      </c>
      <c r="X40">
        <v>95.08</v>
      </c>
      <c r="Y40">
        <v>0</v>
      </c>
      <c r="Z40">
        <v>0</v>
      </c>
      <c r="AA40">
        <v>0</v>
      </c>
      <c r="AB40">
        <v>12.67</v>
      </c>
      <c r="AC40">
        <v>0</v>
      </c>
      <c r="AD40">
        <v>0</v>
      </c>
      <c r="AE40">
        <v>15.85</v>
      </c>
      <c r="AF40">
        <v>8.5299999999999994</v>
      </c>
      <c r="AG40">
        <v>41.8</v>
      </c>
      <c r="AH40">
        <v>0</v>
      </c>
      <c r="AI40">
        <v>0</v>
      </c>
      <c r="AJ40">
        <v>0</v>
      </c>
      <c r="AK40">
        <v>51.86</v>
      </c>
      <c r="AL40">
        <v>1.35</v>
      </c>
      <c r="AM40">
        <v>0</v>
      </c>
      <c r="AN40">
        <v>0</v>
      </c>
      <c r="AO40">
        <v>0</v>
      </c>
      <c r="AP40">
        <v>0.49</v>
      </c>
      <c r="AQ40">
        <v>29.94</v>
      </c>
      <c r="AR40">
        <v>25.48</v>
      </c>
      <c r="AS40">
        <v>4.2699999999999996</v>
      </c>
      <c r="AT40">
        <v>19.23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2313.5700000000006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596.36</v>
      </c>
      <c r="L41">
        <v>425.49</v>
      </c>
      <c r="M41">
        <v>74.61</v>
      </c>
      <c r="N41">
        <v>114.21</v>
      </c>
      <c r="O41">
        <v>119.56</v>
      </c>
      <c r="P41">
        <v>107.94</v>
      </c>
      <c r="Q41">
        <v>19.77</v>
      </c>
      <c r="R41">
        <v>27.14</v>
      </c>
      <c r="S41">
        <v>25.38</v>
      </c>
      <c r="T41">
        <v>0</v>
      </c>
      <c r="U41">
        <v>402.73</v>
      </c>
      <c r="V41">
        <v>17.5</v>
      </c>
      <c r="W41">
        <v>43.49</v>
      </c>
      <c r="X41">
        <v>95.08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15.85</v>
      </c>
      <c r="AF41">
        <v>8.5299999999999994</v>
      </c>
      <c r="AG41">
        <v>41.8</v>
      </c>
      <c r="AH41">
        <v>0</v>
      </c>
      <c r="AI41">
        <v>0</v>
      </c>
      <c r="AJ41">
        <v>0</v>
      </c>
      <c r="AK41">
        <v>51.86</v>
      </c>
      <c r="AL41">
        <v>1.35</v>
      </c>
      <c r="AM41">
        <v>0</v>
      </c>
      <c r="AN41">
        <v>0</v>
      </c>
      <c r="AO41">
        <v>0</v>
      </c>
      <c r="AP41">
        <v>0.49</v>
      </c>
      <c r="AQ41">
        <v>29.94</v>
      </c>
      <c r="AR41">
        <v>25.48</v>
      </c>
      <c r="AS41">
        <v>4.2699999999999996</v>
      </c>
      <c r="AT41">
        <v>19.23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2268.0600000000004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596.35</v>
      </c>
      <c r="L42">
        <v>373.56</v>
      </c>
      <c r="M42">
        <v>74.61</v>
      </c>
      <c r="N42">
        <v>114.21</v>
      </c>
      <c r="O42">
        <v>119.56</v>
      </c>
      <c r="P42">
        <v>107.94</v>
      </c>
      <c r="Q42">
        <v>19.77</v>
      </c>
      <c r="R42">
        <v>27.14</v>
      </c>
      <c r="S42">
        <v>25.38</v>
      </c>
      <c r="T42">
        <v>0</v>
      </c>
      <c r="U42">
        <v>402.73</v>
      </c>
      <c r="V42">
        <v>17.5</v>
      </c>
      <c r="W42">
        <v>43.49</v>
      </c>
      <c r="X42">
        <v>95.08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15.85</v>
      </c>
      <c r="AF42">
        <v>8.5299999999999994</v>
      </c>
      <c r="AG42">
        <v>41.8</v>
      </c>
      <c r="AH42">
        <v>0</v>
      </c>
      <c r="AI42">
        <v>0</v>
      </c>
      <c r="AJ42">
        <v>0</v>
      </c>
      <c r="AK42">
        <v>51.86</v>
      </c>
      <c r="AL42">
        <v>1.35</v>
      </c>
      <c r="AM42">
        <v>0</v>
      </c>
      <c r="AN42">
        <v>0</v>
      </c>
      <c r="AO42">
        <v>0</v>
      </c>
      <c r="AP42">
        <v>0.49</v>
      </c>
      <c r="AQ42">
        <v>29.94</v>
      </c>
      <c r="AR42">
        <v>25.48</v>
      </c>
      <c r="AS42">
        <v>4.2699999999999996</v>
      </c>
      <c r="AT42">
        <v>19.23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2216.12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595.89</v>
      </c>
      <c r="L43">
        <v>314.89999999999998</v>
      </c>
      <c r="M43">
        <v>88.48</v>
      </c>
      <c r="N43">
        <v>114.21</v>
      </c>
      <c r="O43">
        <v>119.56</v>
      </c>
      <c r="P43">
        <v>107.94</v>
      </c>
      <c r="Q43">
        <v>19.77</v>
      </c>
      <c r="R43">
        <v>27.14</v>
      </c>
      <c r="S43">
        <v>25.38</v>
      </c>
      <c r="T43">
        <v>0</v>
      </c>
      <c r="U43">
        <v>402.73</v>
      </c>
      <c r="V43">
        <v>17.5</v>
      </c>
      <c r="W43">
        <v>43.49</v>
      </c>
      <c r="X43">
        <v>95.08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15.85</v>
      </c>
      <c r="AF43">
        <v>8.5299999999999994</v>
      </c>
      <c r="AG43">
        <v>41.8</v>
      </c>
      <c r="AH43">
        <v>0</v>
      </c>
      <c r="AI43">
        <v>0</v>
      </c>
      <c r="AJ43">
        <v>0</v>
      </c>
      <c r="AK43">
        <v>51.86</v>
      </c>
      <c r="AL43">
        <v>1.35</v>
      </c>
      <c r="AM43">
        <v>0</v>
      </c>
      <c r="AN43">
        <v>0</v>
      </c>
      <c r="AO43">
        <v>0</v>
      </c>
      <c r="AP43">
        <v>6.03</v>
      </c>
      <c r="AQ43">
        <v>29.94</v>
      </c>
      <c r="AR43">
        <v>3.18</v>
      </c>
      <c r="AS43">
        <v>4.2699999999999996</v>
      </c>
      <c r="AT43">
        <v>19.23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2154.11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586.27</v>
      </c>
      <c r="L44">
        <v>314.89999999999998</v>
      </c>
      <c r="M44">
        <v>88.48</v>
      </c>
      <c r="N44">
        <v>114.21</v>
      </c>
      <c r="O44">
        <v>119.56</v>
      </c>
      <c r="P44">
        <v>107.94</v>
      </c>
      <c r="Q44">
        <v>19.77</v>
      </c>
      <c r="R44">
        <v>27.14</v>
      </c>
      <c r="S44">
        <v>25.38</v>
      </c>
      <c r="T44">
        <v>0</v>
      </c>
      <c r="U44">
        <v>402.73</v>
      </c>
      <c r="V44">
        <v>17.5</v>
      </c>
      <c r="W44">
        <v>43.49</v>
      </c>
      <c r="X44">
        <v>95.08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15.85</v>
      </c>
      <c r="AF44">
        <v>8.5299999999999994</v>
      </c>
      <c r="AG44">
        <v>41.8</v>
      </c>
      <c r="AH44">
        <v>0</v>
      </c>
      <c r="AI44">
        <v>0</v>
      </c>
      <c r="AJ44">
        <v>0</v>
      </c>
      <c r="AK44">
        <v>51.86</v>
      </c>
      <c r="AL44">
        <v>1.35</v>
      </c>
      <c r="AM44">
        <v>0</v>
      </c>
      <c r="AN44">
        <v>0</v>
      </c>
      <c r="AO44">
        <v>0</v>
      </c>
      <c r="AP44">
        <v>6.03</v>
      </c>
      <c r="AQ44">
        <v>14.85</v>
      </c>
      <c r="AR44">
        <v>2.13</v>
      </c>
      <c r="AS44">
        <v>18.11</v>
      </c>
      <c r="AT44">
        <v>19.23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2142.19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586.27</v>
      </c>
      <c r="L45">
        <v>256.24</v>
      </c>
      <c r="M45">
        <v>88.48</v>
      </c>
      <c r="N45">
        <v>114.21</v>
      </c>
      <c r="O45">
        <v>119.56</v>
      </c>
      <c r="P45">
        <v>107.94</v>
      </c>
      <c r="Q45">
        <v>19.77</v>
      </c>
      <c r="R45">
        <v>27.14</v>
      </c>
      <c r="S45">
        <v>25.38</v>
      </c>
      <c r="T45">
        <v>0</v>
      </c>
      <c r="U45">
        <v>402.73</v>
      </c>
      <c r="V45">
        <v>17.5</v>
      </c>
      <c r="W45">
        <v>43.49</v>
      </c>
      <c r="X45">
        <v>95.08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15.85</v>
      </c>
      <c r="AF45">
        <v>8.5299999999999994</v>
      </c>
      <c r="AG45">
        <v>41.8</v>
      </c>
      <c r="AH45">
        <v>0</v>
      </c>
      <c r="AI45">
        <v>0</v>
      </c>
      <c r="AJ45">
        <v>0</v>
      </c>
      <c r="AK45">
        <v>51.86</v>
      </c>
      <c r="AL45">
        <v>1.35</v>
      </c>
      <c r="AM45">
        <v>0</v>
      </c>
      <c r="AN45">
        <v>0</v>
      </c>
      <c r="AO45">
        <v>0</v>
      </c>
      <c r="AP45">
        <v>0.49</v>
      </c>
      <c r="AQ45">
        <v>8.7200000000000006</v>
      </c>
      <c r="AR45">
        <v>2.13</v>
      </c>
      <c r="AS45">
        <v>18.11</v>
      </c>
      <c r="AT45">
        <v>19.23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2071.86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567.4</v>
      </c>
      <c r="L46">
        <v>256.24</v>
      </c>
      <c r="M46">
        <v>88.48</v>
      </c>
      <c r="N46">
        <v>114.21</v>
      </c>
      <c r="O46">
        <v>119.56</v>
      </c>
      <c r="P46">
        <v>107.94</v>
      </c>
      <c r="Q46">
        <v>19.77</v>
      </c>
      <c r="R46">
        <v>27.14</v>
      </c>
      <c r="S46">
        <v>25.38</v>
      </c>
      <c r="T46">
        <v>0</v>
      </c>
      <c r="U46">
        <v>402.73</v>
      </c>
      <c r="V46">
        <v>17.5</v>
      </c>
      <c r="W46">
        <v>43.49</v>
      </c>
      <c r="X46">
        <v>95.08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15.85</v>
      </c>
      <c r="AF46">
        <v>8.5299999999999994</v>
      </c>
      <c r="AG46">
        <v>41.8</v>
      </c>
      <c r="AH46">
        <v>0</v>
      </c>
      <c r="AI46">
        <v>0</v>
      </c>
      <c r="AJ46">
        <v>0</v>
      </c>
      <c r="AK46">
        <v>51.86</v>
      </c>
      <c r="AL46">
        <v>1.35</v>
      </c>
      <c r="AM46">
        <v>0</v>
      </c>
      <c r="AN46">
        <v>0</v>
      </c>
      <c r="AO46">
        <v>0</v>
      </c>
      <c r="AP46">
        <v>0.49</v>
      </c>
      <c r="AQ46">
        <v>0</v>
      </c>
      <c r="AR46">
        <v>2.13</v>
      </c>
      <c r="AS46">
        <v>18.11</v>
      </c>
      <c r="AT46">
        <v>19.23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2044.2699999999998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434.69</v>
      </c>
      <c r="L47">
        <v>256.24</v>
      </c>
      <c r="M47">
        <v>88.26</v>
      </c>
      <c r="N47">
        <v>114.21</v>
      </c>
      <c r="O47">
        <v>119.56</v>
      </c>
      <c r="P47">
        <v>107.94</v>
      </c>
      <c r="Q47">
        <v>17.93</v>
      </c>
      <c r="R47">
        <v>24.33</v>
      </c>
      <c r="S47">
        <v>21.88</v>
      </c>
      <c r="T47">
        <v>0</v>
      </c>
      <c r="U47">
        <v>392.19</v>
      </c>
      <c r="V47">
        <v>15.02</v>
      </c>
      <c r="W47">
        <v>43.49</v>
      </c>
      <c r="X47">
        <v>95.08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15.85</v>
      </c>
      <c r="AF47">
        <v>8.5299999999999994</v>
      </c>
      <c r="AG47">
        <v>41.8</v>
      </c>
      <c r="AH47">
        <v>0</v>
      </c>
      <c r="AI47">
        <v>0</v>
      </c>
      <c r="AJ47">
        <v>0</v>
      </c>
      <c r="AK47">
        <v>51.86</v>
      </c>
      <c r="AL47">
        <v>1.35</v>
      </c>
      <c r="AM47">
        <v>0</v>
      </c>
      <c r="AN47">
        <v>0</v>
      </c>
      <c r="AO47">
        <v>0</v>
      </c>
      <c r="AP47">
        <v>0.49</v>
      </c>
      <c r="AQ47">
        <v>0</v>
      </c>
      <c r="AR47">
        <v>12.74</v>
      </c>
      <c r="AS47">
        <v>18.11</v>
      </c>
      <c r="AT47">
        <v>19.23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1900.7799999999997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396.83</v>
      </c>
      <c r="L48">
        <v>256.24</v>
      </c>
      <c r="M48">
        <v>88.26</v>
      </c>
      <c r="N48">
        <v>114.21</v>
      </c>
      <c r="O48">
        <v>119.56</v>
      </c>
      <c r="P48">
        <v>107.94</v>
      </c>
      <c r="Q48">
        <v>17.04</v>
      </c>
      <c r="R48">
        <v>24.33</v>
      </c>
      <c r="S48">
        <v>21.88</v>
      </c>
      <c r="T48">
        <v>0</v>
      </c>
      <c r="U48">
        <v>392.19</v>
      </c>
      <c r="V48">
        <v>15.02</v>
      </c>
      <c r="W48">
        <v>43.49</v>
      </c>
      <c r="X48">
        <v>95.08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15.85</v>
      </c>
      <c r="AF48">
        <v>8.5299999999999994</v>
      </c>
      <c r="AG48">
        <v>41.8</v>
      </c>
      <c r="AH48">
        <v>0</v>
      </c>
      <c r="AI48">
        <v>0</v>
      </c>
      <c r="AJ48">
        <v>0</v>
      </c>
      <c r="AK48">
        <v>51.86</v>
      </c>
      <c r="AL48">
        <v>1.35</v>
      </c>
      <c r="AM48">
        <v>0</v>
      </c>
      <c r="AN48">
        <v>0</v>
      </c>
      <c r="AO48">
        <v>0</v>
      </c>
      <c r="AP48">
        <v>0.49</v>
      </c>
      <c r="AQ48">
        <v>0</v>
      </c>
      <c r="AR48">
        <v>12.74</v>
      </c>
      <c r="AS48">
        <v>18.11</v>
      </c>
      <c r="AT48">
        <v>16.43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1859.2299999999996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366.04</v>
      </c>
      <c r="L49">
        <v>256.24</v>
      </c>
      <c r="M49">
        <v>88.26</v>
      </c>
      <c r="N49">
        <v>114.21</v>
      </c>
      <c r="O49">
        <v>119.56</v>
      </c>
      <c r="P49">
        <v>107.94</v>
      </c>
      <c r="Q49">
        <v>17.04</v>
      </c>
      <c r="R49">
        <v>24.33</v>
      </c>
      <c r="S49">
        <v>21.88</v>
      </c>
      <c r="T49">
        <v>0</v>
      </c>
      <c r="U49">
        <v>392.19</v>
      </c>
      <c r="V49">
        <v>15.02</v>
      </c>
      <c r="W49">
        <v>43.49</v>
      </c>
      <c r="X49">
        <v>95.08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15.85</v>
      </c>
      <c r="AF49">
        <v>8.5299999999999994</v>
      </c>
      <c r="AG49">
        <v>41.8</v>
      </c>
      <c r="AH49">
        <v>0</v>
      </c>
      <c r="AI49">
        <v>0</v>
      </c>
      <c r="AJ49">
        <v>0</v>
      </c>
      <c r="AK49">
        <v>51.86</v>
      </c>
      <c r="AL49">
        <v>1.35</v>
      </c>
      <c r="AM49">
        <v>0</v>
      </c>
      <c r="AN49">
        <v>0</v>
      </c>
      <c r="AO49">
        <v>0</v>
      </c>
      <c r="AP49">
        <v>0.49</v>
      </c>
      <c r="AQ49">
        <v>0</v>
      </c>
      <c r="AR49">
        <v>1.07</v>
      </c>
      <c r="AS49">
        <v>18.11</v>
      </c>
      <c r="AT49">
        <v>18.46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1818.7999999999995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332.9</v>
      </c>
      <c r="L50">
        <v>256.24</v>
      </c>
      <c r="M50">
        <v>88.26</v>
      </c>
      <c r="N50">
        <v>114.21</v>
      </c>
      <c r="O50">
        <v>119.56</v>
      </c>
      <c r="P50">
        <v>107.94</v>
      </c>
      <c r="Q50">
        <v>17.04</v>
      </c>
      <c r="R50">
        <v>24.33</v>
      </c>
      <c r="S50">
        <v>21.88</v>
      </c>
      <c r="T50">
        <v>0</v>
      </c>
      <c r="U50">
        <v>392.19</v>
      </c>
      <c r="V50">
        <v>15.02</v>
      </c>
      <c r="W50">
        <v>43.49</v>
      </c>
      <c r="X50">
        <v>95.08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15.85</v>
      </c>
      <c r="AF50">
        <v>8.5299999999999994</v>
      </c>
      <c r="AG50">
        <v>41.8</v>
      </c>
      <c r="AH50">
        <v>0</v>
      </c>
      <c r="AI50">
        <v>0</v>
      </c>
      <c r="AJ50">
        <v>0</v>
      </c>
      <c r="AK50">
        <v>51.86</v>
      </c>
      <c r="AL50">
        <v>1.35</v>
      </c>
      <c r="AM50">
        <v>0</v>
      </c>
      <c r="AN50">
        <v>0</v>
      </c>
      <c r="AO50">
        <v>0</v>
      </c>
      <c r="AP50">
        <v>0.49</v>
      </c>
      <c r="AQ50">
        <v>0</v>
      </c>
      <c r="AR50">
        <v>1.07</v>
      </c>
      <c r="AS50">
        <v>4.2699999999999996</v>
      </c>
      <c r="AT50">
        <v>19.23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1772.5899999999997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314.02999999999997</v>
      </c>
      <c r="L51">
        <v>256.24</v>
      </c>
      <c r="M51">
        <v>88.26</v>
      </c>
      <c r="N51">
        <v>114.21</v>
      </c>
      <c r="O51">
        <v>119.56</v>
      </c>
      <c r="P51">
        <v>107.94</v>
      </c>
      <c r="Q51">
        <v>14.91</v>
      </c>
      <c r="R51">
        <v>24.33</v>
      </c>
      <c r="S51">
        <v>21.88</v>
      </c>
      <c r="T51">
        <v>0</v>
      </c>
      <c r="U51">
        <v>392.19</v>
      </c>
      <c r="V51">
        <v>15.02</v>
      </c>
      <c r="W51">
        <v>43.49</v>
      </c>
      <c r="X51">
        <v>95.08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15.85</v>
      </c>
      <c r="AF51">
        <v>8.5299999999999994</v>
      </c>
      <c r="AG51">
        <v>41.8</v>
      </c>
      <c r="AH51">
        <v>0</v>
      </c>
      <c r="AI51">
        <v>0</v>
      </c>
      <c r="AJ51">
        <v>0</v>
      </c>
      <c r="AK51">
        <v>51.86</v>
      </c>
      <c r="AL51">
        <v>1.35</v>
      </c>
      <c r="AM51">
        <v>0</v>
      </c>
      <c r="AN51">
        <v>0</v>
      </c>
      <c r="AO51">
        <v>0</v>
      </c>
      <c r="AP51">
        <v>1.1100000000000001</v>
      </c>
      <c r="AQ51">
        <v>0</v>
      </c>
      <c r="AR51">
        <v>1.07</v>
      </c>
      <c r="AS51">
        <v>4.2699999999999996</v>
      </c>
      <c r="AT51">
        <v>19.23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1752.2099999999996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297.17</v>
      </c>
      <c r="L52">
        <v>251</v>
      </c>
      <c r="M52">
        <v>88.26</v>
      </c>
      <c r="N52">
        <v>114.21</v>
      </c>
      <c r="O52">
        <v>119.56</v>
      </c>
      <c r="P52">
        <v>107.94</v>
      </c>
      <c r="Q52">
        <v>11.55</v>
      </c>
      <c r="R52">
        <v>16.100000000000001</v>
      </c>
      <c r="S52">
        <v>16.98</v>
      </c>
      <c r="T52">
        <v>0</v>
      </c>
      <c r="U52">
        <v>392.19</v>
      </c>
      <c r="V52">
        <v>15.02</v>
      </c>
      <c r="W52">
        <v>43.49</v>
      </c>
      <c r="X52">
        <v>95.08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15.85</v>
      </c>
      <c r="AF52">
        <v>8.5299999999999994</v>
      </c>
      <c r="AG52">
        <v>41.8</v>
      </c>
      <c r="AH52">
        <v>0</v>
      </c>
      <c r="AI52">
        <v>0</v>
      </c>
      <c r="AJ52">
        <v>0</v>
      </c>
      <c r="AK52">
        <v>51.86</v>
      </c>
      <c r="AL52">
        <v>1.35</v>
      </c>
      <c r="AM52">
        <v>0</v>
      </c>
      <c r="AN52">
        <v>0</v>
      </c>
      <c r="AO52">
        <v>0</v>
      </c>
      <c r="AP52">
        <v>1.1100000000000001</v>
      </c>
      <c r="AQ52">
        <v>0</v>
      </c>
      <c r="AR52">
        <v>1.07</v>
      </c>
      <c r="AS52">
        <v>4.2699999999999996</v>
      </c>
      <c r="AT52">
        <v>19.23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1713.6199999999994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297.17</v>
      </c>
      <c r="L53">
        <v>236.58</v>
      </c>
      <c r="M53">
        <v>88.26</v>
      </c>
      <c r="N53">
        <v>114.21</v>
      </c>
      <c r="O53">
        <v>119.56</v>
      </c>
      <c r="P53">
        <v>107.94</v>
      </c>
      <c r="Q53">
        <v>11.55</v>
      </c>
      <c r="R53">
        <v>16.100000000000001</v>
      </c>
      <c r="S53">
        <v>16.98</v>
      </c>
      <c r="T53">
        <v>0</v>
      </c>
      <c r="U53">
        <v>392.19</v>
      </c>
      <c r="V53">
        <v>15.02</v>
      </c>
      <c r="W53">
        <v>43.49</v>
      </c>
      <c r="X53">
        <v>95.08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15.85</v>
      </c>
      <c r="AF53">
        <v>8.5299999999999994</v>
      </c>
      <c r="AG53">
        <v>41.8</v>
      </c>
      <c r="AH53">
        <v>0</v>
      </c>
      <c r="AI53">
        <v>0</v>
      </c>
      <c r="AJ53">
        <v>0</v>
      </c>
      <c r="AK53">
        <v>51.86</v>
      </c>
      <c r="AL53">
        <v>1.35</v>
      </c>
      <c r="AM53">
        <v>0</v>
      </c>
      <c r="AN53">
        <v>0</v>
      </c>
      <c r="AO53">
        <v>0</v>
      </c>
      <c r="AP53">
        <v>0.49</v>
      </c>
      <c r="AQ53">
        <v>0</v>
      </c>
      <c r="AR53">
        <v>1.07</v>
      </c>
      <c r="AS53">
        <v>4.2699999999999996</v>
      </c>
      <c r="AT53">
        <v>19.23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1698.5799999999995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281.77999999999997</v>
      </c>
      <c r="L54">
        <v>230.81</v>
      </c>
      <c r="M54">
        <v>88.26</v>
      </c>
      <c r="N54">
        <v>114.21</v>
      </c>
      <c r="O54">
        <v>119.56</v>
      </c>
      <c r="P54">
        <v>107.94</v>
      </c>
      <c r="Q54">
        <v>11.55</v>
      </c>
      <c r="R54">
        <v>16.100000000000001</v>
      </c>
      <c r="S54">
        <v>16.98</v>
      </c>
      <c r="T54">
        <v>0</v>
      </c>
      <c r="U54">
        <v>392.19</v>
      </c>
      <c r="V54">
        <v>15.02</v>
      </c>
      <c r="W54">
        <v>43.49</v>
      </c>
      <c r="X54">
        <v>95.08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15.85</v>
      </c>
      <c r="AF54">
        <v>8.5299999999999994</v>
      </c>
      <c r="AG54">
        <v>41.8</v>
      </c>
      <c r="AH54">
        <v>0</v>
      </c>
      <c r="AI54">
        <v>0</v>
      </c>
      <c r="AJ54">
        <v>0</v>
      </c>
      <c r="AK54">
        <v>51.86</v>
      </c>
      <c r="AL54">
        <v>8.93</v>
      </c>
      <c r="AM54">
        <v>0</v>
      </c>
      <c r="AN54">
        <v>0</v>
      </c>
      <c r="AO54">
        <v>0</v>
      </c>
      <c r="AP54">
        <v>0.49</v>
      </c>
      <c r="AQ54">
        <v>0</v>
      </c>
      <c r="AR54">
        <v>1.07</v>
      </c>
      <c r="AS54">
        <v>4.2699999999999996</v>
      </c>
      <c r="AT54">
        <v>19.23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1684.9999999999995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232.73</v>
      </c>
      <c r="L55">
        <v>230.81</v>
      </c>
      <c r="M55">
        <v>88.26</v>
      </c>
      <c r="N55">
        <v>114.21</v>
      </c>
      <c r="O55">
        <v>119.56</v>
      </c>
      <c r="P55">
        <v>107.94</v>
      </c>
      <c r="Q55">
        <v>11.55</v>
      </c>
      <c r="R55">
        <v>12.68</v>
      </c>
      <c r="S55">
        <v>14.39</v>
      </c>
      <c r="T55">
        <v>0</v>
      </c>
      <c r="U55">
        <v>392.19</v>
      </c>
      <c r="V55">
        <v>12.49</v>
      </c>
      <c r="W55">
        <v>43.49</v>
      </c>
      <c r="X55">
        <v>95.08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8.5299999999999994</v>
      </c>
      <c r="AG55">
        <v>41.8</v>
      </c>
      <c r="AH55">
        <v>0</v>
      </c>
      <c r="AI55">
        <v>0</v>
      </c>
      <c r="AJ55">
        <v>0</v>
      </c>
      <c r="AK55">
        <v>51.86</v>
      </c>
      <c r="AL55">
        <v>40.229999999999997</v>
      </c>
      <c r="AM55">
        <v>0</v>
      </c>
      <c r="AN55">
        <v>0</v>
      </c>
      <c r="AO55">
        <v>0</v>
      </c>
      <c r="AP55">
        <v>0.49</v>
      </c>
      <c r="AQ55">
        <v>0</v>
      </c>
      <c r="AR55">
        <v>1.07</v>
      </c>
      <c r="AS55">
        <v>4.2699999999999996</v>
      </c>
      <c r="AT55">
        <v>19.23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1642.8599999999997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203.88</v>
      </c>
      <c r="L56">
        <v>230.81</v>
      </c>
      <c r="M56">
        <v>88.26</v>
      </c>
      <c r="N56">
        <v>114.21</v>
      </c>
      <c r="O56">
        <v>119.56</v>
      </c>
      <c r="P56">
        <v>107.94</v>
      </c>
      <c r="Q56">
        <v>11.55</v>
      </c>
      <c r="R56">
        <v>12.68</v>
      </c>
      <c r="S56">
        <v>14.39</v>
      </c>
      <c r="T56">
        <v>0</v>
      </c>
      <c r="U56">
        <v>392.19</v>
      </c>
      <c r="V56">
        <v>12.49</v>
      </c>
      <c r="W56">
        <v>38.21</v>
      </c>
      <c r="X56">
        <v>82.48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8.5299999999999994</v>
      </c>
      <c r="AG56">
        <v>41.8</v>
      </c>
      <c r="AH56">
        <v>0</v>
      </c>
      <c r="AI56">
        <v>0</v>
      </c>
      <c r="AJ56">
        <v>0</v>
      </c>
      <c r="AK56">
        <v>51.86</v>
      </c>
      <c r="AL56">
        <v>40.229999999999997</v>
      </c>
      <c r="AM56">
        <v>0</v>
      </c>
      <c r="AN56">
        <v>0</v>
      </c>
      <c r="AO56">
        <v>0</v>
      </c>
      <c r="AP56">
        <v>0.49</v>
      </c>
      <c r="AQ56">
        <v>0</v>
      </c>
      <c r="AR56">
        <v>1.07</v>
      </c>
      <c r="AS56">
        <v>4.2699999999999996</v>
      </c>
      <c r="AT56">
        <v>19.23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1596.1299999999999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199.07</v>
      </c>
      <c r="L57">
        <v>230.81</v>
      </c>
      <c r="M57">
        <v>88.26</v>
      </c>
      <c r="N57">
        <v>114.21</v>
      </c>
      <c r="O57">
        <v>119.56</v>
      </c>
      <c r="P57">
        <v>107.94</v>
      </c>
      <c r="Q57">
        <v>11.55</v>
      </c>
      <c r="R57">
        <v>12.68</v>
      </c>
      <c r="S57">
        <v>14.39</v>
      </c>
      <c r="T57">
        <v>0</v>
      </c>
      <c r="U57">
        <v>392.19</v>
      </c>
      <c r="V57">
        <v>12.49</v>
      </c>
      <c r="W57">
        <v>38.21</v>
      </c>
      <c r="X57">
        <v>82.48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8.5299999999999994</v>
      </c>
      <c r="AG57">
        <v>41.8</v>
      </c>
      <c r="AH57">
        <v>0</v>
      </c>
      <c r="AI57">
        <v>0</v>
      </c>
      <c r="AJ57">
        <v>0</v>
      </c>
      <c r="AK57">
        <v>51.86</v>
      </c>
      <c r="AL57">
        <v>40.229999999999997</v>
      </c>
      <c r="AM57">
        <v>0</v>
      </c>
      <c r="AN57">
        <v>0</v>
      </c>
      <c r="AO57">
        <v>0</v>
      </c>
      <c r="AP57">
        <v>0.49</v>
      </c>
      <c r="AQ57">
        <v>0</v>
      </c>
      <c r="AR57">
        <v>1.07</v>
      </c>
      <c r="AS57">
        <v>4.2699999999999996</v>
      </c>
      <c r="AT57">
        <v>19.23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1591.32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214.46</v>
      </c>
      <c r="L58">
        <v>230.81</v>
      </c>
      <c r="M58">
        <v>88.26</v>
      </c>
      <c r="N58">
        <v>114.21</v>
      </c>
      <c r="O58">
        <v>119.56</v>
      </c>
      <c r="P58">
        <v>107.94</v>
      </c>
      <c r="Q58">
        <v>11.55</v>
      </c>
      <c r="R58">
        <v>12.68</v>
      </c>
      <c r="S58">
        <v>14.39</v>
      </c>
      <c r="T58">
        <v>0</v>
      </c>
      <c r="U58">
        <v>392.19</v>
      </c>
      <c r="V58">
        <v>12.49</v>
      </c>
      <c r="W58">
        <v>38.21</v>
      </c>
      <c r="X58">
        <v>82.48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8.5299999999999994</v>
      </c>
      <c r="AG58">
        <v>41.8</v>
      </c>
      <c r="AH58">
        <v>0</v>
      </c>
      <c r="AI58">
        <v>0</v>
      </c>
      <c r="AJ58">
        <v>0</v>
      </c>
      <c r="AK58">
        <v>51.86</v>
      </c>
      <c r="AL58">
        <v>40.229999999999997</v>
      </c>
      <c r="AM58">
        <v>0</v>
      </c>
      <c r="AN58">
        <v>0</v>
      </c>
      <c r="AO58">
        <v>0</v>
      </c>
      <c r="AP58">
        <v>6.03</v>
      </c>
      <c r="AQ58">
        <v>0</v>
      </c>
      <c r="AR58">
        <v>1.07</v>
      </c>
      <c r="AS58">
        <v>4.2699999999999996</v>
      </c>
      <c r="AT58">
        <v>19.23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1612.2499999999998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215.42</v>
      </c>
      <c r="L59">
        <v>230.81</v>
      </c>
      <c r="M59">
        <v>88.26</v>
      </c>
      <c r="N59">
        <v>114.21</v>
      </c>
      <c r="O59">
        <v>119.56</v>
      </c>
      <c r="P59">
        <v>107.94</v>
      </c>
      <c r="Q59">
        <v>11.55</v>
      </c>
      <c r="R59">
        <v>12.68</v>
      </c>
      <c r="S59">
        <v>14.39</v>
      </c>
      <c r="T59">
        <v>0</v>
      </c>
      <c r="U59">
        <v>392.19</v>
      </c>
      <c r="V59">
        <v>12.49</v>
      </c>
      <c r="W59">
        <v>43.49</v>
      </c>
      <c r="X59">
        <v>95.08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8.5299999999999994</v>
      </c>
      <c r="AG59">
        <v>41.8</v>
      </c>
      <c r="AH59">
        <v>0</v>
      </c>
      <c r="AI59">
        <v>0</v>
      </c>
      <c r="AJ59">
        <v>0</v>
      </c>
      <c r="AK59">
        <v>51.86</v>
      </c>
      <c r="AL59">
        <v>8.93</v>
      </c>
      <c r="AM59">
        <v>0</v>
      </c>
      <c r="AN59">
        <v>0</v>
      </c>
      <c r="AO59">
        <v>0</v>
      </c>
      <c r="AP59">
        <v>6.03</v>
      </c>
      <c r="AQ59">
        <v>0</v>
      </c>
      <c r="AR59">
        <v>1.07</v>
      </c>
      <c r="AS59">
        <v>4.2699999999999996</v>
      </c>
      <c r="AT59">
        <v>19.23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1599.7899999999997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232.73</v>
      </c>
      <c r="L60">
        <v>230.81</v>
      </c>
      <c r="M60">
        <v>88.26</v>
      </c>
      <c r="N60">
        <v>114.21</v>
      </c>
      <c r="O60">
        <v>119.56</v>
      </c>
      <c r="P60">
        <v>107.94</v>
      </c>
      <c r="Q60">
        <v>13.76</v>
      </c>
      <c r="R60">
        <v>12.68</v>
      </c>
      <c r="S60">
        <v>17.89</v>
      </c>
      <c r="T60">
        <v>0</v>
      </c>
      <c r="U60">
        <v>392.19</v>
      </c>
      <c r="V60">
        <v>14.98</v>
      </c>
      <c r="W60">
        <v>43.49</v>
      </c>
      <c r="X60">
        <v>95.08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8.5299999999999994</v>
      </c>
      <c r="AG60">
        <v>41.8</v>
      </c>
      <c r="AH60">
        <v>0</v>
      </c>
      <c r="AI60">
        <v>0</v>
      </c>
      <c r="AJ60">
        <v>0</v>
      </c>
      <c r="AK60">
        <v>51.86</v>
      </c>
      <c r="AL60">
        <v>1.35</v>
      </c>
      <c r="AM60">
        <v>0</v>
      </c>
      <c r="AN60">
        <v>0</v>
      </c>
      <c r="AO60">
        <v>0</v>
      </c>
      <c r="AP60">
        <v>1.1100000000000001</v>
      </c>
      <c r="AQ60">
        <v>0</v>
      </c>
      <c r="AR60">
        <v>1.07</v>
      </c>
      <c r="AS60">
        <v>4.2699999999999996</v>
      </c>
      <c r="AT60">
        <v>19.23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1612.7999999999995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257.74</v>
      </c>
      <c r="L61">
        <v>230.81</v>
      </c>
      <c r="M61">
        <v>88.26</v>
      </c>
      <c r="N61">
        <v>114.21</v>
      </c>
      <c r="O61">
        <v>119.56</v>
      </c>
      <c r="P61">
        <v>107.94</v>
      </c>
      <c r="Q61">
        <v>13.76</v>
      </c>
      <c r="R61">
        <v>12.68</v>
      </c>
      <c r="S61">
        <v>17.89</v>
      </c>
      <c r="T61">
        <v>0</v>
      </c>
      <c r="U61">
        <v>392.19</v>
      </c>
      <c r="V61">
        <v>17.149999999999999</v>
      </c>
      <c r="W61">
        <v>43.49</v>
      </c>
      <c r="X61">
        <v>95.08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8.5299999999999994</v>
      </c>
      <c r="AG61">
        <v>41.8</v>
      </c>
      <c r="AH61">
        <v>0</v>
      </c>
      <c r="AI61">
        <v>0</v>
      </c>
      <c r="AJ61">
        <v>0</v>
      </c>
      <c r="AK61">
        <v>51.86</v>
      </c>
      <c r="AL61">
        <v>1.35</v>
      </c>
      <c r="AM61">
        <v>0</v>
      </c>
      <c r="AN61">
        <v>0</v>
      </c>
      <c r="AO61">
        <v>0</v>
      </c>
      <c r="AP61">
        <v>1.72</v>
      </c>
      <c r="AQ61">
        <v>0</v>
      </c>
      <c r="AR61">
        <v>1.07</v>
      </c>
      <c r="AS61">
        <v>4.2699999999999996</v>
      </c>
      <c r="AT61">
        <v>19.23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1640.59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278.89</v>
      </c>
      <c r="L62">
        <v>230.81</v>
      </c>
      <c r="M62">
        <v>88.26</v>
      </c>
      <c r="N62">
        <v>114.21</v>
      </c>
      <c r="O62">
        <v>119.56</v>
      </c>
      <c r="P62">
        <v>107.94</v>
      </c>
      <c r="Q62">
        <v>13.76</v>
      </c>
      <c r="R62">
        <v>12.68</v>
      </c>
      <c r="S62">
        <v>17.89</v>
      </c>
      <c r="T62">
        <v>0</v>
      </c>
      <c r="U62">
        <v>392.19</v>
      </c>
      <c r="V62">
        <v>17.5</v>
      </c>
      <c r="W62">
        <v>43.49</v>
      </c>
      <c r="X62">
        <v>95.08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8.5299999999999994</v>
      </c>
      <c r="AG62">
        <v>41.8</v>
      </c>
      <c r="AH62">
        <v>0</v>
      </c>
      <c r="AI62">
        <v>0</v>
      </c>
      <c r="AJ62">
        <v>0</v>
      </c>
      <c r="AK62">
        <v>51.86</v>
      </c>
      <c r="AL62">
        <v>1.35</v>
      </c>
      <c r="AM62">
        <v>0</v>
      </c>
      <c r="AN62">
        <v>0</v>
      </c>
      <c r="AO62">
        <v>0</v>
      </c>
      <c r="AP62">
        <v>1.72</v>
      </c>
      <c r="AQ62">
        <v>0</v>
      </c>
      <c r="AR62">
        <v>1.07</v>
      </c>
      <c r="AS62">
        <v>4.2699999999999996</v>
      </c>
      <c r="AT62">
        <v>19.23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1662.0899999999997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297.17</v>
      </c>
      <c r="L63">
        <v>230.81</v>
      </c>
      <c r="M63">
        <v>88.26</v>
      </c>
      <c r="N63">
        <v>114.21</v>
      </c>
      <c r="O63">
        <v>119.56</v>
      </c>
      <c r="P63">
        <v>107.94</v>
      </c>
      <c r="Q63">
        <v>13.76</v>
      </c>
      <c r="R63">
        <v>18.13</v>
      </c>
      <c r="S63">
        <v>17.89</v>
      </c>
      <c r="T63">
        <v>0</v>
      </c>
      <c r="U63">
        <v>392.19</v>
      </c>
      <c r="V63">
        <v>17.5</v>
      </c>
      <c r="W63">
        <v>43.49</v>
      </c>
      <c r="X63">
        <v>95.08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8.5299999999999994</v>
      </c>
      <c r="AG63">
        <v>41.8</v>
      </c>
      <c r="AH63">
        <v>0</v>
      </c>
      <c r="AI63">
        <v>0</v>
      </c>
      <c r="AJ63">
        <v>0</v>
      </c>
      <c r="AK63">
        <v>51.86</v>
      </c>
      <c r="AL63">
        <v>1.35</v>
      </c>
      <c r="AM63">
        <v>0</v>
      </c>
      <c r="AN63">
        <v>0</v>
      </c>
      <c r="AO63">
        <v>0</v>
      </c>
      <c r="AP63">
        <v>1.72</v>
      </c>
      <c r="AQ63">
        <v>0</v>
      </c>
      <c r="AR63">
        <v>1.07</v>
      </c>
      <c r="AS63">
        <v>4.2699999999999996</v>
      </c>
      <c r="AT63">
        <v>19.23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1685.8199999999997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297.17</v>
      </c>
      <c r="L64">
        <v>230.81</v>
      </c>
      <c r="M64">
        <v>88.26</v>
      </c>
      <c r="N64">
        <v>114.21</v>
      </c>
      <c r="O64">
        <v>119.56</v>
      </c>
      <c r="P64">
        <v>107.94</v>
      </c>
      <c r="Q64">
        <v>13.76</v>
      </c>
      <c r="R64">
        <v>18.47</v>
      </c>
      <c r="S64">
        <v>17.89</v>
      </c>
      <c r="T64">
        <v>0</v>
      </c>
      <c r="U64">
        <v>392.19</v>
      </c>
      <c r="V64">
        <v>17.5</v>
      </c>
      <c r="W64">
        <v>43.49</v>
      </c>
      <c r="X64">
        <v>95.08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8.5299999999999994</v>
      </c>
      <c r="AG64">
        <v>41.8</v>
      </c>
      <c r="AH64">
        <v>0</v>
      </c>
      <c r="AI64">
        <v>0</v>
      </c>
      <c r="AJ64">
        <v>0</v>
      </c>
      <c r="AK64">
        <v>51.86</v>
      </c>
      <c r="AL64">
        <v>1.35</v>
      </c>
      <c r="AM64">
        <v>0</v>
      </c>
      <c r="AN64">
        <v>0</v>
      </c>
      <c r="AO64">
        <v>0</v>
      </c>
      <c r="AP64">
        <v>1.72</v>
      </c>
      <c r="AQ64">
        <v>14.85</v>
      </c>
      <c r="AR64">
        <v>1.07</v>
      </c>
      <c r="AS64">
        <v>4.2699999999999996</v>
      </c>
      <c r="AT64">
        <v>19.23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1701.0099999999995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297.17</v>
      </c>
      <c r="L65">
        <v>284.66000000000003</v>
      </c>
      <c r="M65">
        <v>88.26</v>
      </c>
      <c r="N65">
        <v>114.21</v>
      </c>
      <c r="O65">
        <v>119.56</v>
      </c>
      <c r="P65">
        <v>107.94</v>
      </c>
      <c r="Q65">
        <v>13.76</v>
      </c>
      <c r="R65">
        <v>18.47</v>
      </c>
      <c r="S65">
        <v>17.89</v>
      </c>
      <c r="T65">
        <v>0</v>
      </c>
      <c r="U65">
        <v>392.19</v>
      </c>
      <c r="V65">
        <v>17.5</v>
      </c>
      <c r="W65">
        <v>43.49</v>
      </c>
      <c r="X65">
        <v>95.08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8.5299999999999994</v>
      </c>
      <c r="AG65">
        <v>41.8</v>
      </c>
      <c r="AH65">
        <v>0</v>
      </c>
      <c r="AI65">
        <v>0</v>
      </c>
      <c r="AJ65">
        <v>0</v>
      </c>
      <c r="AK65">
        <v>51.86</v>
      </c>
      <c r="AL65">
        <v>1.35</v>
      </c>
      <c r="AM65">
        <v>0</v>
      </c>
      <c r="AN65">
        <v>0</v>
      </c>
      <c r="AO65">
        <v>0</v>
      </c>
      <c r="AP65">
        <v>1.72</v>
      </c>
      <c r="AQ65">
        <v>14.85</v>
      </c>
      <c r="AR65">
        <v>1.07</v>
      </c>
      <c r="AS65">
        <v>4.2699999999999996</v>
      </c>
      <c r="AT65">
        <v>19.23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1754.86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317.74</v>
      </c>
      <c r="L66">
        <v>342.37</v>
      </c>
      <c r="M66">
        <v>88.26</v>
      </c>
      <c r="N66">
        <v>114.21</v>
      </c>
      <c r="O66">
        <v>119.56</v>
      </c>
      <c r="P66">
        <v>107.94</v>
      </c>
      <c r="Q66">
        <v>13.76</v>
      </c>
      <c r="R66">
        <v>18.47</v>
      </c>
      <c r="S66">
        <v>17.89</v>
      </c>
      <c r="T66">
        <v>0</v>
      </c>
      <c r="U66">
        <v>392.19</v>
      </c>
      <c r="V66">
        <v>17.5</v>
      </c>
      <c r="W66">
        <v>43.49</v>
      </c>
      <c r="X66">
        <v>95.08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8.5299999999999994</v>
      </c>
      <c r="AG66">
        <v>41.8</v>
      </c>
      <c r="AH66">
        <v>0</v>
      </c>
      <c r="AI66">
        <v>0</v>
      </c>
      <c r="AJ66">
        <v>0</v>
      </c>
      <c r="AK66">
        <v>51.86</v>
      </c>
      <c r="AL66">
        <v>1.35</v>
      </c>
      <c r="AM66">
        <v>0</v>
      </c>
      <c r="AN66">
        <v>0</v>
      </c>
      <c r="AO66">
        <v>0</v>
      </c>
      <c r="AP66">
        <v>1.72</v>
      </c>
      <c r="AQ66">
        <v>29.69</v>
      </c>
      <c r="AR66">
        <v>1.07</v>
      </c>
      <c r="AS66">
        <v>4.2699999999999996</v>
      </c>
      <c r="AT66">
        <v>19.23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1847.98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402.59</v>
      </c>
      <c r="L67">
        <v>395.66</v>
      </c>
      <c r="M67">
        <v>88.26</v>
      </c>
      <c r="N67">
        <v>114.21</v>
      </c>
      <c r="O67">
        <v>119.56</v>
      </c>
      <c r="P67">
        <v>107.94</v>
      </c>
      <c r="Q67">
        <v>17.64</v>
      </c>
      <c r="R67">
        <v>26.71</v>
      </c>
      <c r="S67">
        <v>21.82</v>
      </c>
      <c r="T67">
        <v>0</v>
      </c>
      <c r="U67">
        <v>392.19</v>
      </c>
      <c r="V67">
        <v>17.5</v>
      </c>
      <c r="W67">
        <v>43.49</v>
      </c>
      <c r="X67">
        <v>95.08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8.5299999999999994</v>
      </c>
      <c r="AG67">
        <v>41.8</v>
      </c>
      <c r="AH67">
        <v>0</v>
      </c>
      <c r="AI67">
        <v>0</v>
      </c>
      <c r="AJ67">
        <v>0</v>
      </c>
      <c r="AK67">
        <v>51.86</v>
      </c>
      <c r="AL67">
        <v>1.35</v>
      </c>
      <c r="AM67">
        <v>0</v>
      </c>
      <c r="AN67">
        <v>0</v>
      </c>
      <c r="AO67">
        <v>0</v>
      </c>
      <c r="AP67">
        <v>1.72</v>
      </c>
      <c r="AQ67">
        <v>29.69</v>
      </c>
      <c r="AR67">
        <v>1.07</v>
      </c>
      <c r="AS67">
        <v>4.2699999999999996</v>
      </c>
      <c r="AT67">
        <v>19.23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2002.1699999999998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489.97</v>
      </c>
      <c r="L68">
        <v>400.49</v>
      </c>
      <c r="M68">
        <v>88.26</v>
      </c>
      <c r="N68">
        <v>114.21</v>
      </c>
      <c r="O68">
        <v>119.56</v>
      </c>
      <c r="P68">
        <v>107.94</v>
      </c>
      <c r="Q68">
        <v>17.64</v>
      </c>
      <c r="R68">
        <v>26.71</v>
      </c>
      <c r="S68">
        <v>22.78</v>
      </c>
      <c r="T68">
        <v>0</v>
      </c>
      <c r="U68">
        <v>392.19</v>
      </c>
      <c r="V68">
        <v>17.5</v>
      </c>
      <c r="W68">
        <v>43.49</v>
      </c>
      <c r="X68">
        <v>95.08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8.5299999999999994</v>
      </c>
      <c r="AG68">
        <v>41.8</v>
      </c>
      <c r="AH68">
        <v>0</v>
      </c>
      <c r="AI68">
        <v>0</v>
      </c>
      <c r="AJ68">
        <v>0</v>
      </c>
      <c r="AK68">
        <v>51.86</v>
      </c>
      <c r="AL68">
        <v>1.35</v>
      </c>
      <c r="AM68">
        <v>0</v>
      </c>
      <c r="AN68">
        <v>0</v>
      </c>
      <c r="AO68">
        <v>0</v>
      </c>
      <c r="AP68">
        <v>1.72</v>
      </c>
      <c r="AQ68">
        <v>29.94</v>
      </c>
      <c r="AR68">
        <v>1.07</v>
      </c>
      <c r="AS68">
        <v>4.2699999999999996</v>
      </c>
      <c r="AT68">
        <v>19.23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2095.59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567.15</v>
      </c>
      <c r="L69">
        <v>408.18</v>
      </c>
      <c r="M69">
        <v>88.26</v>
      </c>
      <c r="N69">
        <v>114.21</v>
      </c>
      <c r="O69">
        <v>119.56</v>
      </c>
      <c r="P69">
        <v>107.94</v>
      </c>
      <c r="Q69">
        <v>17.64</v>
      </c>
      <c r="R69">
        <v>26.71</v>
      </c>
      <c r="S69">
        <v>22.78</v>
      </c>
      <c r="T69">
        <v>0</v>
      </c>
      <c r="U69">
        <v>392.19</v>
      </c>
      <c r="V69">
        <v>17.5</v>
      </c>
      <c r="W69">
        <v>43.49</v>
      </c>
      <c r="X69">
        <v>95.08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8.5299999999999994</v>
      </c>
      <c r="AG69">
        <v>41.8</v>
      </c>
      <c r="AH69">
        <v>0</v>
      </c>
      <c r="AI69">
        <v>0</v>
      </c>
      <c r="AJ69">
        <v>0</v>
      </c>
      <c r="AK69">
        <v>51.86</v>
      </c>
      <c r="AL69">
        <v>1.35</v>
      </c>
      <c r="AM69">
        <v>0</v>
      </c>
      <c r="AN69">
        <v>0</v>
      </c>
      <c r="AO69">
        <v>0</v>
      </c>
      <c r="AP69">
        <v>4.18</v>
      </c>
      <c r="AQ69">
        <v>44.9</v>
      </c>
      <c r="AR69">
        <v>1.07</v>
      </c>
      <c r="AS69">
        <v>4.2699999999999996</v>
      </c>
      <c r="AT69">
        <v>19.23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2197.88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612.59</v>
      </c>
      <c r="L70">
        <v>401.03</v>
      </c>
      <c r="M70">
        <v>88.26</v>
      </c>
      <c r="N70">
        <v>114.21</v>
      </c>
      <c r="O70">
        <v>119.56</v>
      </c>
      <c r="P70">
        <v>107.94</v>
      </c>
      <c r="Q70">
        <v>19.77</v>
      </c>
      <c r="R70">
        <v>30.13</v>
      </c>
      <c r="S70">
        <v>25.38</v>
      </c>
      <c r="T70">
        <v>0</v>
      </c>
      <c r="U70">
        <v>392.19</v>
      </c>
      <c r="V70">
        <v>17.5</v>
      </c>
      <c r="W70">
        <v>43.49</v>
      </c>
      <c r="X70">
        <v>95.08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8.5299999999999994</v>
      </c>
      <c r="AG70">
        <v>41.8</v>
      </c>
      <c r="AH70">
        <v>22.49</v>
      </c>
      <c r="AI70">
        <v>0</v>
      </c>
      <c r="AJ70">
        <v>0</v>
      </c>
      <c r="AK70">
        <v>51.86</v>
      </c>
      <c r="AL70">
        <v>1.35</v>
      </c>
      <c r="AM70">
        <v>0</v>
      </c>
      <c r="AN70">
        <v>0</v>
      </c>
      <c r="AO70">
        <v>0</v>
      </c>
      <c r="AP70">
        <v>4.18</v>
      </c>
      <c r="AQ70">
        <v>59.86</v>
      </c>
      <c r="AR70">
        <v>1.07</v>
      </c>
      <c r="AS70">
        <v>4.2699999999999996</v>
      </c>
      <c r="AT70">
        <v>19.23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2281.7700000000009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656.63</v>
      </c>
      <c r="L71">
        <v>419.92</v>
      </c>
      <c r="M71">
        <v>88.26</v>
      </c>
      <c r="N71">
        <v>114.21</v>
      </c>
      <c r="O71">
        <v>119.56</v>
      </c>
      <c r="P71">
        <v>107.94</v>
      </c>
      <c r="Q71">
        <v>19.77</v>
      </c>
      <c r="R71">
        <v>30.13</v>
      </c>
      <c r="S71">
        <v>25.38</v>
      </c>
      <c r="T71">
        <v>0</v>
      </c>
      <c r="U71">
        <v>392.19</v>
      </c>
      <c r="V71">
        <v>17.5</v>
      </c>
      <c r="W71">
        <v>43.49</v>
      </c>
      <c r="X71">
        <v>95.08</v>
      </c>
      <c r="Y71">
        <v>0</v>
      </c>
      <c r="Z71">
        <v>0</v>
      </c>
      <c r="AA71">
        <v>0</v>
      </c>
      <c r="AB71">
        <v>0</v>
      </c>
      <c r="AC71">
        <v>0</v>
      </c>
      <c r="AD71">
        <v>7.75</v>
      </c>
      <c r="AE71">
        <v>0</v>
      </c>
      <c r="AF71">
        <v>8.5299999999999994</v>
      </c>
      <c r="AG71">
        <v>41.8</v>
      </c>
      <c r="AH71">
        <v>44.99</v>
      </c>
      <c r="AI71">
        <v>0</v>
      </c>
      <c r="AJ71">
        <v>0</v>
      </c>
      <c r="AK71">
        <v>51.86</v>
      </c>
      <c r="AL71">
        <v>1.35</v>
      </c>
      <c r="AM71">
        <v>0</v>
      </c>
      <c r="AN71">
        <v>0</v>
      </c>
      <c r="AO71">
        <v>0</v>
      </c>
      <c r="AP71">
        <v>4.18</v>
      </c>
      <c r="AQ71">
        <v>59.86</v>
      </c>
      <c r="AR71">
        <v>1.07</v>
      </c>
      <c r="AS71">
        <v>4.2699999999999996</v>
      </c>
      <c r="AT71">
        <v>19.23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2374.9500000000007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656.63</v>
      </c>
      <c r="L72">
        <v>419.92</v>
      </c>
      <c r="M72">
        <v>88.26</v>
      </c>
      <c r="N72">
        <v>114.21</v>
      </c>
      <c r="O72">
        <v>119.56</v>
      </c>
      <c r="P72">
        <v>107.94</v>
      </c>
      <c r="Q72">
        <v>19.77</v>
      </c>
      <c r="R72">
        <v>30.13</v>
      </c>
      <c r="S72">
        <v>25.38</v>
      </c>
      <c r="T72">
        <v>0</v>
      </c>
      <c r="U72">
        <v>392.19</v>
      </c>
      <c r="V72">
        <v>17.5</v>
      </c>
      <c r="W72">
        <v>43.49</v>
      </c>
      <c r="X72">
        <v>95.08</v>
      </c>
      <c r="Y72">
        <v>0</v>
      </c>
      <c r="Z72">
        <v>1.06</v>
      </c>
      <c r="AA72">
        <v>11.55</v>
      </c>
      <c r="AB72">
        <v>3.2</v>
      </c>
      <c r="AC72">
        <v>0</v>
      </c>
      <c r="AD72">
        <v>15.54</v>
      </c>
      <c r="AE72">
        <v>15.85</v>
      </c>
      <c r="AF72">
        <v>17.07</v>
      </c>
      <c r="AG72">
        <v>41.8</v>
      </c>
      <c r="AH72">
        <v>68.03</v>
      </c>
      <c r="AI72">
        <v>0</v>
      </c>
      <c r="AJ72">
        <v>0</v>
      </c>
      <c r="AK72">
        <v>51.86</v>
      </c>
      <c r="AL72">
        <v>1.35</v>
      </c>
      <c r="AM72">
        <v>0</v>
      </c>
      <c r="AN72">
        <v>0</v>
      </c>
      <c r="AO72">
        <v>0</v>
      </c>
      <c r="AP72">
        <v>1.72</v>
      </c>
      <c r="AQ72">
        <v>59.86</v>
      </c>
      <c r="AR72">
        <v>1.07</v>
      </c>
      <c r="AS72">
        <v>4.2699999999999996</v>
      </c>
      <c r="AT72">
        <v>19.23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2443.5200000000009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656.63</v>
      </c>
      <c r="L73">
        <v>419.92</v>
      </c>
      <c r="M73">
        <v>88.26</v>
      </c>
      <c r="N73">
        <v>114.21</v>
      </c>
      <c r="O73">
        <v>119.56</v>
      </c>
      <c r="P73">
        <v>107.94</v>
      </c>
      <c r="Q73">
        <v>19.77</v>
      </c>
      <c r="R73">
        <v>30.13</v>
      </c>
      <c r="S73">
        <v>25.38</v>
      </c>
      <c r="T73">
        <v>0</v>
      </c>
      <c r="U73">
        <v>392.19</v>
      </c>
      <c r="V73">
        <v>17.5</v>
      </c>
      <c r="W73">
        <v>43.49</v>
      </c>
      <c r="X73">
        <v>95.08</v>
      </c>
      <c r="Y73">
        <v>0</v>
      </c>
      <c r="Z73">
        <v>6.27</v>
      </c>
      <c r="AA73">
        <v>23.55</v>
      </c>
      <c r="AB73">
        <v>11.54</v>
      </c>
      <c r="AC73">
        <v>9.31</v>
      </c>
      <c r="AD73">
        <v>15.78</v>
      </c>
      <c r="AE73">
        <v>31.7</v>
      </c>
      <c r="AF73">
        <v>25.6</v>
      </c>
      <c r="AG73">
        <v>41.8</v>
      </c>
      <c r="AH73">
        <v>89.98</v>
      </c>
      <c r="AI73">
        <v>0</v>
      </c>
      <c r="AJ73">
        <v>0</v>
      </c>
      <c r="AK73">
        <v>51.86</v>
      </c>
      <c r="AL73">
        <v>1.35</v>
      </c>
      <c r="AM73">
        <v>4.4800000000000004</v>
      </c>
      <c r="AN73">
        <v>0</v>
      </c>
      <c r="AO73">
        <v>0</v>
      </c>
      <c r="AP73">
        <v>1.72</v>
      </c>
      <c r="AQ73">
        <v>59.86</v>
      </c>
      <c r="AR73">
        <v>1.07</v>
      </c>
      <c r="AS73">
        <v>4.2699999999999996</v>
      </c>
      <c r="AT73">
        <v>19.23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2529.4300000000007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656.63</v>
      </c>
      <c r="L74">
        <v>419.92</v>
      </c>
      <c r="M74">
        <v>88.26</v>
      </c>
      <c r="N74">
        <v>114.21</v>
      </c>
      <c r="O74">
        <v>119.56</v>
      </c>
      <c r="P74">
        <v>107.94</v>
      </c>
      <c r="Q74">
        <v>19.77</v>
      </c>
      <c r="R74">
        <v>30.13</v>
      </c>
      <c r="S74">
        <v>25.38</v>
      </c>
      <c r="T74">
        <v>0</v>
      </c>
      <c r="U74">
        <v>392.19</v>
      </c>
      <c r="V74">
        <v>17.5</v>
      </c>
      <c r="W74">
        <v>43.49</v>
      </c>
      <c r="X74">
        <v>95.08</v>
      </c>
      <c r="Y74">
        <v>0</v>
      </c>
      <c r="Z74">
        <v>12.54</v>
      </c>
      <c r="AA74">
        <v>40.54</v>
      </c>
      <c r="AB74">
        <v>25.33</v>
      </c>
      <c r="AC74">
        <v>27.95</v>
      </c>
      <c r="AD74">
        <v>35.15</v>
      </c>
      <c r="AE74">
        <v>47.54</v>
      </c>
      <c r="AF74">
        <v>38.299999999999997</v>
      </c>
      <c r="AG74">
        <v>41.8</v>
      </c>
      <c r="AH74">
        <v>134.96</v>
      </c>
      <c r="AI74">
        <v>0</v>
      </c>
      <c r="AJ74">
        <v>0</v>
      </c>
      <c r="AK74">
        <v>51.86</v>
      </c>
      <c r="AL74">
        <v>1.35</v>
      </c>
      <c r="AM74">
        <v>4.4800000000000004</v>
      </c>
      <c r="AN74">
        <v>0</v>
      </c>
      <c r="AO74">
        <v>0</v>
      </c>
      <c r="AP74">
        <v>1.72</v>
      </c>
      <c r="AQ74">
        <v>59.86</v>
      </c>
      <c r="AR74">
        <v>1.07</v>
      </c>
      <c r="AS74">
        <v>4.2699999999999996</v>
      </c>
      <c r="AT74">
        <v>19.23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2678.0100000000007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656.63</v>
      </c>
      <c r="L75">
        <v>419.92</v>
      </c>
      <c r="M75">
        <v>88.26</v>
      </c>
      <c r="N75">
        <v>114.21</v>
      </c>
      <c r="O75">
        <v>119.56</v>
      </c>
      <c r="P75">
        <v>107.94</v>
      </c>
      <c r="Q75">
        <v>19.77</v>
      </c>
      <c r="R75">
        <v>30.13</v>
      </c>
      <c r="S75">
        <v>25.38</v>
      </c>
      <c r="T75">
        <v>0</v>
      </c>
      <c r="U75">
        <v>392.19</v>
      </c>
      <c r="V75">
        <v>17.5</v>
      </c>
      <c r="W75">
        <v>43.49</v>
      </c>
      <c r="X75">
        <v>95.08</v>
      </c>
      <c r="Y75">
        <v>0</v>
      </c>
      <c r="Z75">
        <v>12.54</v>
      </c>
      <c r="AA75">
        <v>40.54</v>
      </c>
      <c r="AB75">
        <v>25.33</v>
      </c>
      <c r="AC75">
        <v>27.95</v>
      </c>
      <c r="AD75">
        <v>35.15</v>
      </c>
      <c r="AE75">
        <v>47.54</v>
      </c>
      <c r="AF75">
        <v>38.299999999999997</v>
      </c>
      <c r="AG75">
        <v>41.8</v>
      </c>
      <c r="AH75">
        <v>134.96</v>
      </c>
      <c r="AI75">
        <v>0</v>
      </c>
      <c r="AJ75">
        <v>0</v>
      </c>
      <c r="AK75">
        <v>51.86</v>
      </c>
      <c r="AL75">
        <v>1.35</v>
      </c>
      <c r="AM75">
        <v>4.4800000000000004</v>
      </c>
      <c r="AN75">
        <v>0</v>
      </c>
      <c r="AO75">
        <v>0</v>
      </c>
      <c r="AP75">
        <v>1.1100000000000001</v>
      </c>
      <c r="AQ75">
        <v>59.86</v>
      </c>
      <c r="AR75">
        <v>25.48</v>
      </c>
      <c r="AS75">
        <v>4.2699999999999996</v>
      </c>
      <c r="AT75">
        <v>19.23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2701.8100000000009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656.63</v>
      </c>
      <c r="L76">
        <v>419.92</v>
      </c>
      <c r="M76">
        <v>88.26</v>
      </c>
      <c r="N76">
        <v>114.21</v>
      </c>
      <c r="O76">
        <v>119.56</v>
      </c>
      <c r="P76">
        <v>107.94</v>
      </c>
      <c r="Q76">
        <v>19.77</v>
      </c>
      <c r="R76">
        <v>30.13</v>
      </c>
      <c r="S76">
        <v>25.38</v>
      </c>
      <c r="T76">
        <v>0</v>
      </c>
      <c r="U76">
        <v>392.19</v>
      </c>
      <c r="V76">
        <v>17.5</v>
      </c>
      <c r="W76">
        <v>43.49</v>
      </c>
      <c r="X76">
        <v>95.08</v>
      </c>
      <c r="Y76">
        <v>0</v>
      </c>
      <c r="Z76">
        <v>12.54</v>
      </c>
      <c r="AA76">
        <v>40.54</v>
      </c>
      <c r="AB76">
        <v>25.33</v>
      </c>
      <c r="AC76">
        <v>27.95</v>
      </c>
      <c r="AD76">
        <v>35.15</v>
      </c>
      <c r="AE76">
        <v>47.54</v>
      </c>
      <c r="AF76">
        <v>38.299999999999997</v>
      </c>
      <c r="AG76">
        <v>41.8</v>
      </c>
      <c r="AH76">
        <v>134.96</v>
      </c>
      <c r="AI76">
        <v>0</v>
      </c>
      <c r="AJ76">
        <v>0</v>
      </c>
      <c r="AK76">
        <v>51.86</v>
      </c>
      <c r="AL76">
        <v>1.35</v>
      </c>
      <c r="AM76">
        <v>4.4800000000000004</v>
      </c>
      <c r="AN76">
        <v>0</v>
      </c>
      <c r="AO76">
        <v>0</v>
      </c>
      <c r="AP76">
        <v>1.1100000000000001</v>
      </c>
      <c r="AQ76">
        <v>59.86</v>
      </c>
      <c r="AR76">
        <v>25.48</v>
      </c>
      <c r="AS76">
        <v>4.2699999999999996</v>
      </c>
      <c r="AT76">
        <v>19.23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2701.8100000000009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656.63</v>
      </c>
      <c r="L77">
        <v>419.92</v>
      </c>
      <c r="M77">
        <v>88.26</v>
      </c>
      <c r="N77">
        <v>114.21</v>
      </c>
      <c r="O77">
        <v>119.56</v>
      </c>
      <c r="P77">
        <v>107.94</v>
      </c>
      <c r="Q77">
        <v>19.77</v>
      </c>
      <c r="R77">
        <v>30.13</v>
      </c>
      <c r="S77">
        <v>25.38</v>
      </c>
      <c r="T77">
        <v>0</v>
      </c>
      <c r="U77">
        <v>392.19</v>
      </c>
      <c r="V77">
        <v>17.5</v>
      </c>
      <c r="W77">
        <v>43.49</v>
      </c>
      <c r="X77">
        <v>95.08</v>
      </c>
      <c r="Y77">
        <v>0</v>
      </c>
      <c r="Z77">
        <v>12.54</v>
      </c>
      <c r="AA77">
        <v>40.54</v>
      </c>
      <c r="AB77">
        <v>25.33</v>
      </c>
      <c r="AC77">
        <v>27.95</v>
      </c>
      <c r="AD77">
        <v>35.15</v>
      </c>
      <c r="AE77">
        <v>47.54</v>
      </c>
      <c r="AF77">
        <v>38.299999999999997</v>
      </c>
      <c r="AG77">
        <v>41.8</v>
      </c>
      <c r="AH77">
        <v>134.96</v>
      </c>
      <c r="AI77">
        <v>0</v>
      </c>
      <c r="AJ77">
        <v>0</v>
      </c>
      <c r="AK77">
        <v>51.86</v>
      </c>
      <c r="AL77">
        <v>1.35</v>
      </c>
      <c r="AM77">
        <v>4.4800000000000004</v>
      </c>
      <c r="AN77">
        <v>0</v>
      </c>
      <c r="AO77">
        <v>0</v>
      </c>
      <c r="AP77">
        <v>1.1100000000000001</v>
      </c>
      <c r="AQ77">
        <v>59.86</v>
      </c>
      <c r="AR77">
        <v>25.48</v>
      </c>
      <c r="AS77">
        <v>4.2699999999999996</v>
      </c>
      <c r="AT77">
        <v>19.23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2701.8100000000009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656.63</v>
      </c>
      <c r="L78">
        <v>419.92</v>
      </c>
      <c r="M78">
        <v>88.26</v>
      </c>
      <c r="N78">
        <v>114.21</v>
      </c>
      <c r="O78">
        <v>119.56</v>
      </c>
      <c r="P78">
        <v>107.94</v>
      </c>
      <c r="Q78">
        <v>19.77</v>
      </c>
      <c r="R78">
        <v>30.13</v>
      </c>
      <c r="S78">
        <v>25.38</v>
      </c>
      <c r="T78">
        <v>0</v>
      </c>
      <c r="U78">
        <v>392.19</v>
      </c>
      <c r="V78">
        <v>17.5</v>
      </c>
      <c r="W78">
        <v>43.49</v>
      </c>
      <c r="X78">
        <v>95.08</v>
      </c>
      <c r="Y78">
        <v>0</v>
      </c>
      <c r="Z78">
        <v>12.54</v>
      </c>
      <c r="AA78">
        <v>40.54</v>
      </c>
      <c r="AB78">
        <v>25.33</v>
      </c>
      <c r="AC78">
        <v>27.95</v>
      </c>
      <c r="AD78">
        <v>35.15</v>
      </c>
      <c r="AE78">
        <v>47.54</v>
      </c>
      <c r="AF78">
        <v>38.299999999999997</v>
      </c>
      <c r="AG78">
        <v>41.8</v>
      </c>
      <c r="AH78">
        <v>134.96</v>
      </c>
      <c r="AI78">
        <v>0</v>
      </c>
      <c r="AJ78">
        <v>0</v>
      </c>
      <c r="AK78">
        <v>51.86</v>
      </c>
      <c r="AL78">
        <v>1.35</v>
      </c>
      <c r="AM78">
        <v>4.0999999999999996</v>
      </c>
      <c r="AN78">
        <v>0</v>
      </c>
      <c r="AO78">
        <v>0</v>
      </c>
      <c r="AP78">
        <v>1.1100000000000001</v>
      </c>
      <c r="AQ78">
        <v>59.86</v>
      </c>
      <c r="AR78">
        <v>3.18</v>
      </c>
      <c r="AS78">
        <v>4.2699999999999996</v>
      </c>
      <c r="AT78">
        <v>19.23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2679.1300000000006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656.63</v>
      </c>
      <c r="L79">
        <v>419.92</v>
      </c>
      <c r="M79">
        <v>88.26</v>
      </c>
      <c r="N79">
        <v>114.21</v>
      </c>
      <c r="O79">
        <v>119.56</v>
      </c>
      <c r="P79">
        <v>107.94</v>
      </c>
      <c r="Q79">
        <v>19.77</v>
      </c>
      <c r="R79">
        <v>30.13</v>
      </c>
      <c r="S79">
        <v>25.38</v>
      </c>
      <c r="T79">
        <v>0</v>
      </c>
      <c r="U79">
        <v>392.19</v>
      </c>
      <c r="V79">
        <v>17.5</v>
      </c>
      <c r="W79">
        <v>43.49</v>
      </c>
      <c r="X79">
        <v>95.08</v>
      </c>
      <c r="Y79">
        <v>0</v>
      </c>
      <c r="Z79">
        <v>12.54</v>
      </c>
      <c r="AA79">
        <v>40.54</v>
      </c>
      <c r="AB79">
        <v>25.33</v>
      </c>
      <c r="AC79">
        <v>27.95</v>
      </c>
      <c r="AD79">
        <v>23.63</v>
      </c>
      <c r="AE79">
        <v>47.54</v>
      </c>
      <c r="AF79">
        <v>38.299999999999997</v>
      </c>
      <c r="AG79">
        <v>41.8</v>
      </c>
      <c r="AH79">
        <v>112.47</v>
      </c>
      <c r="AI79">
        <v>3.67</v>
      </c>
      <c r="AJ79">
        <v>0</v>
      </c>
      <c r="AK79">
        <v>51.86</v>
      </c>
      <c r="AL79">
        <v>1.35</v>
      </c>
      <c r="AM79">
        <v>3.85</v>
      </c>
      <c r="AN79">
        <v>0</v>
      </c>
      <c r="AO79">
        <v>0</v>
      </c>
      <c r="AP79">
        <v>1.1100000000000001</v>
      </c>
      <c r="AQ79">
        <v>59.86</v>
      </c>
      <c r="AR79">
        <v>3.18</v>
      </c>
      <c r="AS79">
        <v>4.2699999999999996</v>
      </c>
      <c r="AT79">
        <v>19.23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2648.5400000000004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656.63</v>
      </c>
      <c r="L80">
        <v>419.92</v>
      </c>
      <c r="M80">
        <v>88.26</v>
      </c>
      <c r="N80">
        <v>114.21</v>
      </c>
      <c r="O80">
        <v>119.56</v>
      </c>
      <c r="P80">
        <v>107.94</v>
      </c>
      <c r="Q80">
        <v>19.77</v>
      </c>
      <c r="R80">
        <v>30.13</v>
      </c>
      <c r="S80">
        <v>25.38</v>
      </c>
      <c r="T80">
        <v>0</v>
      </c>
      <c r="U80">
        <v>392.19</v>
      </c>
      <c r="V80">
        <v>17.5</v>
      </c>
      <c r="W80">
        <v>43.49</v>
      </c>
      <c r="X80">
        <v>95.08</v>
      </c>
      <c r="Y80">
        <v>0</v>
      </c>
      <c r="Z80">
        <v>6.27</v>
      </c>
      <c r="AA80">
        <v>23.55</v>
      </c>
      <c r="AB80">
        <v>11.54</v>
      </c>
      <c r="AC80">
        <v>9.31</v>
      </c>
      <c r="AD80">
        <v>15.5</v>
      </c>
      <c r="AE80">
        <v>31.7</v>
      </c>
      <c r="AF80">
        <v>18.96</v>
      </c>
      <c r="AG80">
        <v>41.8</v>
      </c>
      <c r="AH80">
        <v>89.98</v>
      </c>
      <c r="AI80">
        <v>15.92</v>
      </c>
      <c r="AJ80">
        <v>0</v>
      </c>
      <c r="AK80">
        <v>51.86</v>
      </c>
      <c r="AL80">
        <v>1.35</v>
      </c>
      <c r="AM80">
        <v>0</v>
      </c>
      <c r="AN80">
        <v>0</v>
      </c>
      <c r="AO80">
        <v>0</v>
      </c>
      <c r="AP80">
        <v>1.1100000000000001</v>
      </c>
      <c r="AQ80">
        <v>59.86</v>
      </c>
      <c r="AR80">
        <v>3.18</v>
      </c>
      <c r="AS80">
        <v>4.2699999999999996</v>
      </c>
      <c r="AT80">
        <v>19.23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2535.4500000000007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618.79</v>
      </c>
      <c r="L81">
        <v>419.92</v>
      </c>
      <c r="M81">
        <v>88.26</v>
      </c>
      <c r="N81">
        <v>114.21</v>
      </c>
      <c r="O81">
        <v>119.56</v>
      </c>
      <c r="P81">
        <v>107.94</v>
      </c>
      <c r="Q81">
        <v>19.77</v>
      </c>
      <c r="R81">
        <v>30.13</v>
      </c>
      <c r="S81">
        <v>25.38</v>
      </c>
      <c r="T81">
        <v>0</v>
      </c>
      <c r="U81">
        <v>392.19</v>
      </c>
      <c r="V81">
        <v>17.5</v>
      </c>
      <c r="W81">
        <v>43.49</v>
      </c>
      <c r="X81">
        <v>95.08</v>
      </c>
      <c r="Y81">
        <v>0</v>
      </c>
      <c r="Z81">
        <v>1.06</v>
      </c>
      <c r="AA81">
        <v>11.55</v>
      </c>
      <c r="AB81">
        <v>0</v>
      </c>
      <c r="AC81">
        <v>0</v>
      </c>
      <c r="AD81">
        <v>7.75</v>
      </c>
      <c r="AE81">
        <v>15.85</v>
      </c>
      <c r="AF81">
        <v>8.5299999999999994</v>
      </c>
      <c r="AG81">
        <v>41.8</v>
      </c>
      <c r="AH81">
        <v>67.48</v>
      </c>
      <c r="AI81">
        <v>15.92</v>
      </c>
      <c r="AJ81">
        <v>0</v>
      </c>
      <c r="AK81">
        <v>51.86</v>
      </c>
      <c r="AL81">
        <v>1.35</v>
      </c>
      <c r="AM81">
        <v>0</v>
      </c>
      <c r="AN81">
        <v>0</v>
      </c>
      <c r="AO81">
        <v>0</v>
      </c>
      <c r="AP81">
        <v>1.1100000000000001</v>
      </c>
      <c r="AQ81">
        <v>59.86</v>
      </c>
      <c r="AR81">
        <v>3.18</v>
      </c>
      <c r="AS81">
        <v>4.2699999999999996</v>
      </c>
      <c r="AT81">
        <v>19.23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2403.0200000000009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609.16999999999996</v>
      </c>
      <c r="L82">
        <v>421.82</v>
      </c>
      <c r="M82">
        <v>88.26</v>
      </c>
      <c r="N82">
        <v>114.21</v>
      </c>
      <c r="O82">
        <v>119.56</v>
      </c>
      <c r="P82">
        <v>107.94</v>
      </c>
      <c r="Q82">
        <v>19.77</v>
      </c>
      <c r="R82">
        <v>30.13</v>
      </c>
      <c r="S82">
        <v>25.38</v>
      </c>
      <c r="T82">
        <v>0</v>
      </c>
      <c r="U82">
        <v>392.19</v>
      </c>
      <c r="V82">
        <v>17.5</v>
      </c>
      <c r="W82">
        <v>43.49</v>
      </c>
      <c r="X82">
        <v>95.08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15.85</v>
      </c>
      <c r="AF82">
        <v>8.5299999999999994</v>
      </c>
      <c r="AG82">
        <v>41.8</v>
      </c>
      <c r="AH82">
        <v>44.99</v>
      </c>
      <c r="AI82">
        <v>15.92</v>
      </c>
      <c r="AJ82">
        <v>0</v>
      </c>
      <c r="AK82">
        <v>51.86</v>
      </c>
      <c r="AL82">
        <v>1.35</v>
      </c>
      <c r="AM82">
        <v>0</v>
      </c>
      <c r="AN82">
        <v>0</v>
      </c>
      <c r="AO82">
        <v>0</v>
      </c>
      <c r="AP82">
        <v>1.1100000000000001</v>
      </c>
      <c r="AQ82">
        <v>59.86</v>
      </c>
      <c r="AR82">
        <v>3.18</v>
      </c>
      <c r="AS82">
        <v>4.2699999999999996</v>
      </c>
      <c r="AT82">
        <v>19.23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2352.4500000000007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609.26</v>
      </c>
      <c r="L83">
        <v>456.27</v>
      </c>
      <c r="M83">
        <v>88.26</v>
      </c>
      <c r="N83">
        <v>114.21</v>
      </c>
      <c r="O83">
        <v>119.56</v>
      </c>
      <c r="P83">
        <v>107.94</v>
      </c>
      <c r="Q83">
        <v>19.77</v>
      </c>
      <c r="R83">
        <v>30.13</v>
      </c>
      <c r="S83">
        <v>25.38</v>
      </c>
      <c r="T83">
        <v>0</v>
      </c>
      <c r="U83">
        <v>392.19</v>
      </c>
      <c r="V83">
        <v>17.5</v>
      </c>
      <c r="W83">
        <v>43.49</v>
      </c>
      <c r="X83">
        <v>95.08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15.85</v>
      </c>
      <c r="AF83">
        <v>8.5299999999999994</v>
      </c>
      <c r="AG83">
        <v>41.8</v>
      </c>
      <c r="AH83">
        <v>22.49</v>
      </c>
      <c r="AI83">
        <v>15.92</v>
      </c>
      <c r="AJ83">
        <v>0</v>
      </c>
      <c r="AK83">
        <v>51.86</v>
      </c>
      <c r="AL83">
        <v>1.35</v>
      </c>
      <c r="AM83">
        <v>0</v>
      </c>
      <c r="AN83">
        <v>0</v>
      </c>
      <c r="AO83">
        <v>0</v>
      </c>
      <c r="AP83">
        <v>0.49</v>
      </c>
      <c r="AQ83">
        <v>59.86</v>
      </c>
      <c r="AR83">
        <v>10.62</v>
      </c>
      <c r="AS83">
        <v>4.2699999999999996</v>
      </c>
      <c r="AT83">
        <v>19.23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2371.3100000000004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609.26</v>
      </c>
      <c r="L84">
        <v>456.27</v>
      </c>
      <c r="M84">
        <v>88.26</v>
      </c>
      <c r="N84">
        <v>114.21</v>
      </c>
      <c r="O84">
        <v>119.56</v>
      </c>
      <c r="P84">
        <v>107.94</v>
      </c>
      <c r="Q84">
        <v>19.77</v>
      </c>
      <c r="R84">
        <v>30.13</v>
      </c>
      <c r="S84">
        <v>25.38</v>
      </c>
      <c r="T84">
        <v>0</v>
      </c>
      <c r="U84">
        <v>392.19</v>
      </c>
      <c r="V84">
        <v>17.5</v>
      </c>
      <c r="W84">
        <v>43.49</v>
      </c>
      <c r="X84">
        <v>95.08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15.85</v>
      </c>
      <c r="AF84">
        <v>8.5299999999999994</v>
      </c>
      <c r="AG84">
        <v>41.8</v>
      </c>
      <c r="AH84">
        <v>0</v>
      </c>
      <c r="AI84">
        <v>15.92</v>
      </c>
      <c r="AJ84">
        <v>0</v>
      </c>
      <c r="AK84">
        <v>51.86</v>
      </c>
      <c r="AL84">
        <v>1.35</v>
      </c>
      <c r="AM84">
        <v>0</v>
      </c>
      <c r="AN84">
        <v>0</v>
      </c>
      <c r="AO84">
        <v>0</v>
      </c>
      <c r="AP84">
        <v>0.49</v>
      </c>
      <c r="AQ84">
        <v>59.86</v>
      </c>
      <c r="AR84">
        <v>10.62</v>
      </c>
      <c r="AS84">
        <v>4.2699999999999996</v>
      </c>
      <c r="AT84">
        <v>19.23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2348.8200000000006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599.64</v>
      </c>
      <c r="L85">
        <v>461.08</v>
      </c>
      <c r="M85">
        <v>88.26</v>
      </c>
      <c r="N85">
        <v>114.21</v>
      </c>
      <c r="O85">
        <v>119.56</v>
      </c>
      <c r="P85">
        <v>107.94</v>
      </c>
      <c r="Q85">
        <v>19.77</v>
      </c>
      <c r="R85">
        <v>30.13</v>
      </c>
      <c r="S85">
        <v>25.38</v>
      </c>
      <c r="T85">
        <v>0</v>
      </c>
      <c r="U85">
        <v>392.19</v>
      </c>
      <c r="V85">
        <v>17.5</v>
      </c>
      <c r="W85">
        <v>43.49</v>
      </c>
      <c r="X85">
        <v>95.08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15.85</v>
      </c>
      <c r="AF85">
        <v>8.5299999999999994</v>
      </c>
      <c r="AG85">
        <v>41.8</v>
      </c>
      <c r="AH85">
        <v>0</v>
      </c>
      <c r="AI85">
        <v>15.92</v>
      </c>
      <c r="AJ85">
        <v>0</v>
      </c>
      <c r="AK85">
        <v>51.86</v>
      </c>
      <c r="AL85">
        <v>1.35</v>
      </c>
      <c r="AM85">
        <v>0</v>
      </c>
      <c r="AN85">
        <v>0</v>
      </c>
      <c r="AO85">
        <v>0</v>
      </c>
      <c r="AP85">
        <v>0.49</v>
      </c>
      <c r="AQ85">
        <v>59.86</v>
      </c>
      <c r="AR85">
        <v>10.62</v>
      </c>
      <c r="AS85">
        <v>4.2699999999999996</v>
      </c>
      <c r="AT85">
        <v>19.23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2344.0100000000007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590.02</v>
      </c>
      <c r="L86">
        <v>451.46</v>
      </c>
      <c r="M86">
        <v>88.26</v>
      </c>
      <c r="N86">
        <v>114.21</v>
      </c>
      <c r="O86">
        <v>119.56</v>
      </c>
      <c r="P86">
        <v>107.94</v>
      </c>
      <c r="Q86">
        <v>19.77</v>
      </c>
      <c r="R86">
        <v>30.13</v>
      </c>
      <c r="S86">
        <v>25.38</v>
      </c>
      <c r="T86">
        <v>0</v>
      </c>
      <c r="U86">
        <v>392.19</v>
      </c>
      <c r="V86">
        <v>17.5</v>
      </c>
      <c r="W86">
        <v>43.49</v>
      </c>
      <c r="X86">
        <v>95.08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15.85</v>
      </c>
      <c r="AF86">
        <v>8.5299999999999994</v>
      </c>
      <c r="AG86">
        <v>41.8</v>
      </c>
      <c r="AH86">
        <v>0</v>
      </c>
      <c r="AI86">
        <v>1.84</v>
      </c>
      <c r="AJ86">
        <v>0</v>
      </c>
      <c r="AK86">
        <v>51.86</v>
      </c>
      <c r="AL86">
        <v>1.35</v>
      </c>
      <c r="AM86">
        <v>0</v>
      </c>
      <c r="AN86">
        <v>0</v>
      </c>
      <c r="AO86">
        <v>0</v>
      </c>
      <c r="AP86">
        <v>0.49</v>
      </c>
      <c r="AQ86">
        <v>59.86</v>
      </c>
      <c r="AR86">
        <v>10.62</v>
      </c>
      <c r="AS86">
        <v>4.2699999999999996</v>
      </c>
      <c r="AT86">
        <v>19.23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2310.6900000000005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576.21</v>
      </c>
      <c r="L87">
        <v>412.03</v>
      </c>
      <c r="M87">
        <v>88.26</v>
      </c>
      <c r="N87">
        <v>114.21</v>
      </c>
      <c r="O87">
        <v>119.56</v>
      </c>
      <c r="P87">
        <v>107.94</v>
      </c>
      <c r="Q87">
        <v>17.04</v>
      </c>
      <c r="R87">
        <v>24.33</v>
      </c>
      <c r="S87">
        <v>21.88</v>
      </c>
      <c r="T87">
        <v>0</v>
      </c>
      <c r="U87">
        <v>392.19</v>
      </c>
      <c r="V87">
        <v>15.02</v>
      </c>
      <c r="W87">
        <v>43.49</v>
      </c>
      <c r="X87">
        <v>95.08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15.85</v>
      </c>
      <c r="AF87">
        <v>8.5299999999999994</v>
      </c>
      <c r="AG87">
        <v>41.8</v>
      </c>
      <c r="AH87">
        <v>0</v>
      </c>
      <c r="AI87">
        <v>0</v>
      </c>
      <c r="AJ87">
        <v>0</v>
      </c>
      <c r="AK87">
        <v>51.86</v>
      </c>
      <c r="AL87">
        <v>1.35</v>
      </c>
      <c r="AM87">
        <v>0</v>
      </c>
      <c r="AN87">
        <v>0</v>
      </c>
      <c r="AO87">
        <v>0</v>
      </c>
      <c r="AP87">
        <v>1.1100000000000001</v>
      </c>
      <c r="AQ87">
        <v>59.86</v>
      </c>
      <c r="AR87">
        <v>10.62</v>
      </c>
      <c r="AS87">
        <v>4.2699999999999996</v>
      </c>
      <c r="AT87">
        <v>19.23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2241.7200000000003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576.21</v>
      </c>
      <c r="L88">
        <v>353.37</v>
      </c>
      <c r="M88">
        <v>88.26</v>
      </c>
      <c r="N88">
        <v>114.21</v>
      </c>
      <c r="O88">
        <v>119.56</v>
      </c>
      <c r="P88">
        <v>107.94</v>
      </c>
      <c r="Q88">
        <v>17.04</v>
      </c>
      <c r="R88">
        <v>24.33</v>
      </c>
      <c r="S88">
        <v>21.88</v>
      </c>
      <c r="T88">
        <v>0</v>
      </c>
      <c r="U88">
        <v>392.19</v>
      </c>
      <c r="V88">
        <v>15.02</v>
      </c>
      <c r="W88">
        <v>43.49</v>
      </c>
      <c r="X88">
        <v>95.08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15.85</v>
      </c>
      <c r="AF88">
        <v>8.5299999999999994</v>
      </c>
      <c r="AG88">
        <v>41.8</v>
      </c>
      <c r="AH88">
        <v>0</v>
      </c>
      <c r="AI88">
        <v>0</v>
      </c>
      <c r="AJ88">
        <v>0</v>
      </c>
      <c r="AK88">
        <v>51.86</v>
      </c>
      <c r="AL88">
        <v>1.35</v>
      </c>
      <c r="AM88">
        <v>0</v>
      </c>
      <c r="AN88">
        <v>0</v>
      </c>
      <c r="AO88">
        <v>0</v>
      </c>
      <c r="AP88">
        <v>1.1100000000000001</v>
      </c>
      <c r="AQ88">
        <v>59.86</v>
      </c>
      <c r="AR88">
        <v>10.62</v>
      </c>
      <c r="AS88">
        <v>4.2699999999999996</v>
      </c>
      <c r="AT88">
        <v>19.23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2183.06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566.6</v>
      </c>
      <c r="L89">
        <v>300.22000000000003</v>
      </c>
      <c r="M89">
        <v>88.26</v>
      </c>
      <c r="N89">
        <v>114.21</v>
      </c>
      <c r="O89">
        <v>119.56</v>
      </c>
      <c r="P89">
        <v>107.94</v>
      </c>
      <c r="Q89">
        <v>17.04</v>
      </c>
      <c r="R89">
        <v>24.33</v>
      </c>
      <c r="S89">
        <v>21.88</v>
      </c>
      <c r="T89">
        <v>0</v>
      </c>
      <c r="U89">
        <v>392.19</v>
      </c>
      <c r="V89">
        <v>15.02</v>
      </c>
      <c r="W89">
        <v>43.49</v>
      </c>
      <c r="X89">
        <v>95.08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15.85</v>
      </c>
      <c r="AF89">
        <v>8.5299999999999994</v>
      </c>
      <c r="AG89">
        <v>41.8</v>
      </c>
      <c r="AH89">
        <v>0</v>
      </c>
      <c r="AI89">
        <v>0</v>
      </c>
      <c r="AJ89">
        <v>0</v>
      </c>
      <c r="AK89">
        <v>51.86</v>
      </c>
      <c r="AL89">
        <v>1.35</v>
      </c>
      <c r="AM89">
        <v>0</v>
      </c>
      <c r="AN89">
        <v>0</v>
      </c>
      <c r="AO89">
        <v>0</v>
      </c>
      <c r="AP89">
        <v>1.1100000000000001</v>
      </c>
      <c r="AQ89">
        <v>59.86</v>
      </c>
      <c r="AR89">
        <v>10.62</v>
      </c>
      <c r="AS89">
        <v>4.2699999999999996</v>
      </c>
      <c r="AT89">
        <v>19.23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2120.2999999999993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556.98</v>
      </c>
      <c r="L90">
        <v>297.58999999999997</v>
      </c>
      <c r="M90">
        <v>88.26</v>
      </c>
      <c r="N90">
        <v>114.21</v>
      </c>
      <c r="O90">
        <v>119.56</v>
      </c>
      <c r="P90">
        <v>107.94</v>
      </c>
      <c r="Q90">
        <v>17.04</v>
      </c>
      <c r="R90">
        <v>24.33</v>
      </c>
      <c r="S90">
        <v>21.88</v>
      </c>
      <c r="T90">
        <v>0</v>
      </c>
      <c r="U90">
        <v>392.19</v>
      </c>
      <c r="V90">
        <v>15.02</v>
      </c>
      <c r="W90">
        <v>43.49</v>
      </c>
      <c r="X90">
        <v>95.08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15.85</v>
      </c>
      <c r="AF90">
        <v>8.5299999999999994</v>
      </c>
      <c r="AG90">
        <v>41.8</v>
      </c>
      <c r="AH90">
        <v>0</v>
      </c>
      <c r="AI90">
        <v>0</v>
      </c>
      <c r="AJ90">
        <v>0</v>
      </c>
      <c r="AK90">
        <v>51.86</v>
      </c>
      <c r="AL90">
        <v>1.35</v>
      </c>
      <c r="AM90">
        <v>0</v>
      </c>
      <c r="AN90">
        <v>0</v>
      </c>
      <c r="AO90">
        <v>0</v>
      </c>
      <c r="AP90">
        <v>1.1100000000000001</v>
      </c>
      <c r="AQ90">
        <v>59.86</v>
      </c>
      <c r="AR90">
        <v>10.62</v>
      </c>
      <c r="AS90">
        <v>4.2699999999999996</v>
      </c>
      <c r="AT90">
        <v>19.23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2108.0499999999993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547.36</v>
      </c>
      <c r="L91">
        <v>256.24</v>
      </c>
      <c r="M91">
        <v>88.26</v>
      </c>
      <c r="N91">
        <v>114.21</v>
      </c>
      <c r="O91">
        <v>119.56</v>
      </c>
      <c r="P91">
        <v>107.94</v>
      </c>
      <c r="Q91">
        <v>17.04</v>
      </c>
      <c r="R91">
        <v>24.33</v>
      </c>
      <c r="S91">
        <v>21.88</v>
      </c>
      <c r="T91">
        <v>0</v>
      </c>
      <c r="U91">
        <v>392.19</v>
      </c>
      <c r="V91">
        <v>15.02</v>
      </c>
      <c r="W91">
        <v>43.49</v>
      </c>
      <c r="X91">
        <v>95.08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15.85</v>
      </c>
      <c r="AF91">
        <v>8.5299999999999994</v>
      </c>
      <c r="AG91">
        <v>41.8</v>
      </c>
      <c r="AH91">
        <v>0</v>
      </c>
      <c r="AI91">
        <v>0</v>
      </c>
      <c r="AJ91">
        <v>0</v>
      </c>
      <c r="AK91">
        <v>51.86</v>
      </c>
      <c r="AL91">
        <v>1.35</v>
      </c>
      <c r="AM91">
        <v>0</v>
      </c>
      <c r="AN91">
        <v>0</v>
      </c>
      <c r="AO91">
        <v>0</v>
      </c>
      <c r="AP91">
        <v>1.1100000000000001</v>
      </c>
      <c r="AQ91">
        <v>59.86</v>
      </c>
      <c r="AR91">
        <v>8.49</v>
      </c>
      <c r="AS91">
        <v>4.2699999999999996</v>
      </c>
      <c r="AT91">
        <v>19.23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2054.9499999999994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556.98</v>
      </c>
      <c r="L92">
        <v>256.24</v>
      </c>
      <c r="M92">
        <v>88.26</v>
      </c>
      <c r="N92">
        <v>114.21</v>
      </c>
      <c r="O92">
        <v>119.56</v>
      </c>
      <c r="P92">
        <v>107.94</v>
      </c>
      <c r="Q92">
        <v>17.04</v>
      </c>
      <c r="R92">
        <v>24.33</v>
      </c>
      <c r="S92">
        <v>21.88</v>
      </c>
      <c r="T92">
        <v>0</v>
      </c>
      <c r="U92">
        <v>392.19</v>
      </c>
      <c r="V92">
        <v>15.02</v>
      </c>
      <c r="W92">
        <v>43.49</v>
      </c>
      <c r="X92">
        <v>95.08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15.85</v>
      </c>
      <c r="AF92">
        <v>8.5299999999999994</v>
      </c>
      <c r="AG92">
        <v>41.8</v>
      </c>
      <c r="AH92">
        <v>0</v>
      </c>
      <c r="AI92">
        <v>0</v>
      </c>
      <c r="AJ92">
        <v>0</v>
      </c>
      <c r="AK92">
        <v>51.86</v>
      </c>
      <c r="AL92">
        <v>1.35</v>
      </c>
      <c r="AM92">
        <v>0</v>
      </c>
      <c r="AN92">
        <v>0</v>
      </c>
      <c r="AO92">
        <v>0</v>
      </c>
      <c r="AP92">
        <v>1.1100000000000001</v>
      </c>
      <c r="AQ92">
        <v>44.9</v>
      </c>
      <c r="AR92">
        <v>8.49</v>
      </c>
      <c r="AS92">
        <v>4.2699999999999996</v>
      </c>
      <c r="AT92">
        <v>19.23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2049.6099999999997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547.36</v>
      </c>
      <c r="L93">
        <v>256.24</v>
      </c>
      <c r="M93">
        <v>88.26</v>
      </c>
      <c r="N93">
        <v>114.21</v>
      </c>
      <c r="O93">
        <v>119.56</v>
      </c>
      <c r="P93">
        <v>107.94</v>
      </c>
      <c r="Q93">
        <v>17.04</v>
      </c>
      <c r="R93">
        <v>24.33</v>
      </c>
      <c r="S93">
        <v>21.88</v>
      </c>
      <c r="T93">
        <v>0</v>
      </c>
      <c r="U93">
        <v>392.19</v>
      </c>
      <c r="V93">
        <v>15.02</v>
      </c>
      <c r="W93">
        <v>43.49</v>
      </c>
      <c r="X93">
        <v>95.08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15.85</v>
      </c>
      <c r="AF93">
        <v>8.5299999999999994</v>
      </c>
      <c r="AG93">
        <v>41.8</v>
      </c>
      <c r="AH93">
        <v>0</v>
      </c>
      <c r="AI93">
        <v>0</v>
      </c>
      <c r="AJ93">
        <v>0</v>
      </c>
      <c r="AK93">
        <v>51.86</v>
      </c>
      <c r="AL93">
        <v>8.93</v>
      </c>
      <c r="AM93">
        <v>0</v>
      </c>
      <c r="AN93">
        <v>0</v>
      </c>
      <c r="AO93">
        <v>0</v>
      </c>
      <c r="AP93">
        <v>1.1100000000000001</v>
      </c>
      <c r="AQ93">
        <v>44.9</v>
      </c>
      <c r="AR93">
        <v>8.49</v>
      </c>
      <c r="AS93">
        <v>4.2699999999999996</v>
      </c>
      <c r="AT93">
        <v>19.23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2047.57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499.28</v>
      </c>
      <c r="L94">
        <v>256.24</v>
      </c>
      <c r="M94">
        <v>88.26</v>
      </c>
      <c r="N94">
        <v>114.21</v>
      </c>
      <c r="O94">
        <v>119.56</v>
      </c>
      <c r="P94">
        <v>107.94</v>
      </c>
      <c r="Q94">
        <v>17.04</v>
      </c>
      <c r="R94">
        <v>24.33</v>
      </c>
      <c r="S94">
        <v>21.88</v>
      </c>
      <c r="T94">
        <v>0</v>
      </c>
      <c r="U94">
        <v>392.19</v>
      </c>
      <c r="V94">
        <v>15.02</v>
      </c>
      <c r="W94">
        <v>43.49</v>
      </c>
      <c r="X94">
        <v>95.08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15.85</v>
      </c>
      <c r="AF94">
        <v>8.5299999999999994</v>
      </c>
      <c r="AG94">
        <v>41.8</v>
      </c>
      <c r="AH94">
        <v>0</v>
      </c>
      <c r="AI94">
        <v>0</v>
      </c>
      <c r="AJ94">
        <v>0</v>
      </c>
      <c r="AK94">
        <v>51.86</v>
      </c>
      <c r="AL94">
        <v>40.229999999999997</v>
      </c>
      <c r="AM94">
        <v>0</v>
      </c>
      <c r="AN94">
        <v>0</v>
      </c>
      <c r="AO94">
        <v>0</v>
      </c>
      <c r="AP94">
        <v>1.1100000000000001</v>
      </c>
      <c r="AQ94">
        <v>44.9</v>
      </c>
      <c r="AR94">
        <v>8.49</v>
      </c>
      <c r="AS94">
        <v>4.2699999999999996</v>
      </c>
      <c r="AT94">
        <v>19.23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2030.7899999999997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499.28</v>
      </c>
      <c r="L95">
        <v>256.24</v>
      </c>
      <c r="M95">
        <v>88.26</v>
      </c>
      <c r="N95">
        <v>114.21</v>
      </c>
      <c r="O95">
        <v>119.56</v>
      </c>
      <c r="P95">
        <v>115.12</v>
      </c>
      <c r="Q95">
        <v>17.04</v>
      </c>
      <c r="R95">
        <v>24.33</v>
      </c>
      <c r="S95">
        <v>21.88</v>
      </c>
      <c r="T95">
        <v>0</v>
      </c>
      <c r="U95">
        <v>392.19</v>
      </c>
      <c r="V95">
        <v>15.02</v>
      </c>
      <c r="W95">
        <v>43.49</v>
      </c>
      <c r="X95">
        <v>95.08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15.85</v>
      </c>
      <c r="AF95">
        <v>8.5299999999999994</v>
      </c>
      <c r="AG95">
        <v>41.8</v>
      </c>
      <c r="AH95">
        <v>0</v>
      </c>
      <c r="AI95">
        <v>0</v>
      </c>
      <c r="AJ95">
        <v>0</v>
      </c>
      <c r="AK95">
        <v>51.86</v>
      </c>
      <c r="AL95">
        <v>40.229999999999997</v>
      </c>
      <c r="AM95">
        <v>0</v>
      </c>
      <c r="AN95">
        <v>0</v>
      </c>
      <c r="AO95">
        <v>0</v>
      </c>
      <c r="AP95">
        <v>1.1100000000000001</v>
      </c>
      <c r="AQ95">
        <v>29.94</v>
      </c>
      <c r="AR95">
        <v>6.38</v>
      </c>
      <c r="AS95">
        <v>4.2699999999999996</v>
      </c>
      <c r="AT95">
        <v>19.23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2020.8999999999999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489.66</v>
      </c>
      <c r="L96">
        <v>256.24</v>
      </c>
      <c r="M96">
        <v>88.26</v>
      </c>
      <c r="N96">
        <v>114.21</v>
      </c>
      <c r="O96">
        <v>119.56</v>
      </c>
      <c r="P96">
        <v>116.56</v>
      </c>
      <c r="Q96">
        <v>17.04</v>
      </c>
      <c r="R96">
        <v>24.33</v>
      </c>
      <c r="S96">
        <v>21.88</v>
      </c>
      <c r="T96">
        <v>0</v>
      </c>
      <c r="U96">
        <v>392.19</v>
      </c>
      <c r="V96">
        <v>15.02</v>
      </c>
      <c r="W96">
        <v>43.49</v>
      </c>
      <c r="X96">
        <v>95.08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15.85</v>
      </c>
      <c r="AF96">
        <v>8.5299999999999994</v>
      </c>
      <c r="AG96">
        <v>41.8</v>
      </c>
      <c r="AH96">
        <v>0</v>
      </c>
      <c r="AI96">
        <v>0</v>
      </c>
      <c r="AJ96">
        <v>0</v>
      </c>
      <c r="AK96">
        <v>51.86</v>
      </c>
      <c r="AL96">
        <v>40.229999999999997</v>
      </c>
      <c r="AM96">
        <v>0</v>
      </c>
      <c r="AN96">
        <v>0</v>
      </c>
      <c r="AO96">
        <v>0</v>
      </c>
      <c r="AP96">
        <v>1.1100000000000001</v>
      </c>
      <c r="AQ96">
        <v>14.85</v>
      </c>
      <c r="AR96">
        <v>6.38</v>
      </c>
      <c r="AS96">
        <v>4.2699999999999996</v>
      </c>
      <c r="AT96">
        <v>19.23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1997.6299999999997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434.69</v>
      </c>
      <c r="L97">
        <v>256.24</v>
      </c>
      <c r="M97">
        <v>88.26</v>
      </c>
      <c r="N97">
        <v>114.21</v>
      </c>
      <c r="O97">
        <v>119.56</v>
      </c>
      <c r="P97">
        <v>116.56</v>
      </c>
      <c r="Q97">
        <v>17.04</v>
      </c>
      <c r="R97">
        <v>24.33</v>
      </c>
      <c r="S97">
        <v>21.88</v>
      </c>
      <c r="T97">
        <v>0</v>
      </c>
      <c r="U97">
        <v>392.19</v>
      </c>
      <c r="V97">
        <v>15.02</v>
      </c>
      <c r="W97">
        <v>43.49</v>
      </c>
      <c r="X97">
        <v>95.08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15.85</v>
      </c>
      <c r="AF97">
        <v>8.5299999999999994</v>
      </c>
      <c r="AG97">
        <v>41.8</v>
      </c>
      <c r="AH97">
        <v>0</v>
      </c>
      <c r="AI97">
        <v>0</v>
      </c>
      <c r="AJ97">
        <v>0</v>
      </c>
      <c r="AK97">
        <v>51.86</v>
      </c>
      <c r="AL97">
        <v>40.229999999999997</v>
      </c>
      <c r="AM97">
        <v>0</v>
      </c>
      <c r="AN97">
        <v>0</v>
      </c>
      <c r="AO97">
        <v>0</v>
      </c>
      <c r="AP97">
        <v>1.1100000000000001</v>
      </c>
      <c r="AQ97">
        <v>12.72</v>
      </c>
      <c r="AR97">
        <v>6.38</v>
      </c>
      <c r="AS97">
        <v>4.2699999999999996</v>
      </c>
      <c r="AT97">
        <v>19.23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1940.5299999999997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394.3</v>
      </c>
      <c r="L98">
        <v>256.24</v>
      </c>
      <c r="M98">
        <v>88.26</v>
      </c>
      <c r="N98">
        <v>114.21</v>
      </c>
      <c r="O98">
        <v>119.56</v>
      </c>
      <c r="P98">
        <v>118</v>
      </c>
      <c r="Q98">
        <v>17.04</v>
      </c>
      <c r="R98">
        <v>24.33</v>
      </c>
      <c r="S98">
        <v>21.88</v>
      </c>
      <c r="T98">
        <v>0</v>
      </c>
      <c r="U98">
        <v>392.19</v>
      </c>
      <c r="V98">
        <v>15.02</v>
      </c>
      <c r="W98">
        <v>43.49</v>
      </c>
      <c r="X98">
        <v>95.08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15.85</v>
      </c>
      <c r="AF98">
        <v>8.5299999999999994</v>
      </c>
      <c r="AG98">
        <v>41.8</v>
      </c>
      <c r="AH98">
        <v>0</v>
      </c>
      <c r="AI98">
        <v>0</v>
      </c>
      <c r="AJ98">
        <v>0</v>
      </c>
      <c r="AK98">
        <v>51.86</v>
      </c>
      <c r="AL98">
        <v>8.93</v>
      </c>
      <c r="AM98">
        <v>0</v>
      </c>
      <c r="AN98">
        <v>0</v>
      </c>
      <c r="AO98">
        <v>0</v>
      </c>
      <c r="AP98">
        <v>1.1100000000000001</v>
      </c>
      <c r="AQ98">
        <v>0</v>
      </c>
      <c r="AR98">
        <v>6.38</v>
      </c>
      <c r="AS98">
        <v>4.2699999999999996</v>
      </c>
      <c r="AT98">
        <v>19.23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1857.5599999999997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10.839155000000002</v>
      </c>
      <c r="L99">
        <f t="shared" si="2"/>
        <v>7.4969924999999975</v>
      </c>
      <c r="M99">
        <f t="shared" si="2"/>
        <v>1.7741300000000026</v>
      </c>
      <c r="N99">
        <f t="shared" si="2"/>
        <v>2.7016149999999959</v>
      </c>
      <c r="O99">
        <f t="shared" si="2"/>
        <v>2.8694399999999995</v>
      </c>
      <c r="P99">
        <f t="shared" si="2"/>
        <v>2.5619049999999985</v>
      </c>
      <c r="Q99">
        <f t="shared" si="2"/>
        <v>0.38775749999999959</v>
      </c>
      <c r="R99">
        <f t="shared" si="2"/>
        <v>0.53026500000000054</v>
      </c>
      <c r="S99">
        <f t="shared" si="2"/>
        <v>0.49685000000000101</v>
      </c>
      <c r="T99">
        <f t="shared" si="2"/>
        <v>0</v>
      </c>
      <c r="U99">
        <f t="shared" si="2"/>
        <v>9.5284999999999922</v>
      </c>
      <c r="V99">
        <f t="shared" si="2"/>
        <v>0.37167749999999994</v>
      </c>
      <c r="W99">
        <f t="shared" si="2"/>
        <v>0.97704499999999794</v>
      </c>
      <c r="X99">
        <f t="shared" si="2"/>
        <v>2.1344224999999981</v>
      </c>
      <c r="Y99">
        <f t="shared" si="2"/>
        <v>0</v>
      </c>
      <c r="Z99">
        <f t="shared" si="2"/>
        <v>4.494999999999999E-2</v>
      </c>
      <c r="AA99">
        <f t="shared" si="2"/>
        <v>0.12176250000000002</v>
      </c>
      <c r="AB99">
        <f t="shared" si="2"/>
        <v>0.12107499999999996</v>
      </c>
      <c r="AC99">
        <f t="shared" si="2"/>
        <v>9.3159999999999979E-2</v>
      </c>
      <c r="AD99">
        <f t="shared" si="2"/>
        <v>0.12301999999999996</v>
      </c>
      <c r="AE99">
        <f t="shared" si="2"/>
        <v>0.36055749999999964</v>
      </c>
      <c r="AF99">
        <f t="shared" si="2"/>
        <v>0.31149499999999963</v>
      </c>
      <c r="AG99">
        <f t="shared" si="2"/>
        <v>1.0032000000000016</v>
      </c>
      <c r="AH99">
        <f t="shared" si="2"/>
        <v>0.61925999999999992</v>
      </c>
      <c r="AI99">
        <f t="shared" si="2"/>
        <v>5.090999999999999E-2</v>
      </c>
      <c r="AJ99">
        <f t="shared" si="2"/>
        <v>0</v>
      </c>
      <c r="AK99">
        <f t="shared" si="2"/>
        <v>1.2446399999999995</v>
      </c>
      <c r="AL99">
        <f t="shared" si="2"/>
        <v>0.16041000000000016</v>
      </c>
      <c r="AM99">
        <f t="shared" si="2"/>
        <v>2.2797500000000002E-2</v>
      </c>
      <c r="AN99">
        <f t="shared" si="2"/>
        <v>0</v>
      </c>
      <c r="AO99">
        <f t="shared" si="2"/>
        <v>0</v>
      </c>
      <c r="AP99">
        <f t="shared" si="2"/>
        <v>4.5987500000000049E-2</v>
      </c>
      <c r="AQ99">
        <f t="shared" si="2"/>
        <v>0.60528999999999988</v>
      </c>
      <c r="AR99">
        <f t="shared" si="2"/>
        <v>0.14761499999999997</v>
      </c>
      <c r="AS99">
        <f t="shared" si="2"/>
        <v>0.14399999999999988</v>
      </c>
      <c r="AT99">
        <f t="shared" si="2"/>
        <v>0.44504500000000036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48.33493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E3" activePane="bottomRight" state="frozen"/>
      <selection sqref="A1:D35"/>
      <selection pane="topRight" sqref="A1:D35"/>
      <selection pane="bottomLeft" sqref="A1:D35"/>
      <selection pane="bottomRight" activeCell="Q3" sqref="Q3:Q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45637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527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534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527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</row>
    <row r="3" spans="1:39">
      <c r="A3" t="s">
        <v>45</v>
      </c>
      <c r="B3" s="35">
        <v>184.3</v>
      </c>
      <c r="C3" s="35">
        <v>57.41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35.06</v>
      </c>
      <c r="N3">
        <v>74.78</v>
      </c>
      <c r="O3">
        <v>0</v>
      </c>
      <c r="P3">
        <v>0.69</v>
      </c>
      <c r="Q3">
        <v>7</v>
      </c>
      <c r="R3" s="94">
        <v>0</v>
      </c>
      <c r="S3" s="94">
        <v>0</v>
      </c>
      <c r="T3" s="94">
        <v>0</v>
      </c>
      <c r="U3">
        <v>1.3</v>
      </c>
      <c r="V3">
        <v>0</v>
      </c>
      <c r="W3">
        <v>1.62</v>
      </c>
      <c r="X3">
        <v>21.49</v>
      </c>
      <c r="Y3">
        <v>7.17</v>
      </c>
      <c r="Z3">
        <v>7.17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8.33</v>
      </c>
      <c r="AH3">
        <v>50</v>
      </c>
      <c r="AI3">
        <v>50</v>
      </c>
      <c r="AJ3">
        <v>0</v>
      </c>
      <c r="AK3">
        <v>0</v>
      </c>
      <c r="AL3">
        <v>0</v>
      </c>
    </row>
    <row r="4" spans="1:39">
      <c r="A4" t="s">
        <v>46</v>
      </c>
      <c r="B4" s="35">
        <v>184.3</v>
      </c>
      <c r="C4" s="35">
        <v>57.41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35.06</v>
      </c>
      <c r="N4">
        <v>74.78</v>
      </c>
      <c r="O4">
        <v>0</v>
      </c>
      <c r="P4">
        <v>0.69</v>
      </c>
      <c r="Q4">
        <v>7</v>
      </c>
      <c r="R4" s="94">
        <v>0</v>
      </c>
      <c r="S4" s="94">
        <v>0</v>
      </c>
      <c r="T4" s="94">
        <v>0</v>
      </c>
      <c r="U4">
        <v>1.3</v>
      </c>
      <c r="V4">
        <v>0</v>
      </c>
      <c r="W4">
        <v>1.62</v>
      </c>
      <c r="X4">
        <v>21.49</v>
      </c>
      <c r="Y4">
        <v>7.17</v>
      </c>
      <c r="Z4">
        <v>7.17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8.33</v>
      </c>
      <c r="AH4">
        <v>49.67</v>
      </c>
      <c r="AI4">
        <v>49.66</v>
      </c>
      <c r="AJ4">
        <v>0</v>
      </c>
      <c r="AK4">
        <v>0</v>
      </c>
      <c r="AL4">
        <v>0</v>
      </c>
    </row>
    <row r="5" spans="1:39">
      <c r="A5" t="s">
        <v>47</v>
      </c>
      <c r="B5" s="35">
        <v>184.3</v>
      </c>
      <c r="C5" s="35">
        <v>57.41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35.06</v>
      </c>
      <c r="N5">
        <v>74.78</v>
      </c>
      <c r="O5">
        <v>0</v>
      </c>
      <c r="P5">
        <v>0.69</v>
      </c>
      <c r="Q5">
        <v>7</v>
      </c>
      <c r="R5" s="94">
        <v>0</v>
      </c>
      <c r="S5" s="94">
        <v>0</v>
      </c>
      <c r="T5" s="94">
        <v>0</v>
      </c>
      <c r="U5">
        <v>1.3</v>
      </c>
      <c r="V5">
        <v>0</v>
      </c>
      <c r="W5">
        <v>1.62</v>
      </c>
      <c r="X5">
        <v>21.49</v>
      </c>
      <c r="Y5">
        <v>7.17</v>
      </c>
      <c r="Z5">
        <v>7.17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6.66</v>
      </c>
      <c r="AH5">
        <v>49.67</v>
      </c>
      <c r="AI5">
        <v>49.66</v>
      </c>
      <c r="AJ5">
        <v>0</v>
      </c>
      <c r="AK5">
        <v>0</v>
      </c>
      <c r="AL5">
        <v>0</v>
      </c>
    </row>
    <row r="6" spans="1:39">
      <c r="A6" t="s">
        <v>48</v>
      </c>
      <c r="B6" s="35">
        <v>184.3</v>
      </c>
      <c r="C6" s="35">
        <v>57.41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35.06</v>
      </c>
      <c r="N6">
        <v>74.78</v>
      </c>
      <c r="O6">
        <v>0</v>
      </c>
      <c r="P6">
        <v>0.69</v>
      </c>
      <c r="Q6">
        <v>7</v>
      </c>
      <c r="R6" s="94">
        <v>0</v>
      </c>
      <c r="S6" s="94">
        <v>0</v>
      </c>
      <c r="T6" s="94">
        <v>0</v>
      </c>
      <c r="U6">
        <v>1.3</v>
      </c>
      <c r="V6">
        <v>0</v>
      </c>
      <c r="W6">
        <v>1.62</v>
      </c>
      <c r="X6">
        <v>21.49</v>
      </c>
      <c r="Y6">
        <v>7.17</v>
      </c>
      <c r="Z6">
        <v>7.17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6.66</v>
      </c>
      <c r="AH6">
        <v>49.33</v>
      </c>
      <c r="AI6">
        <v>49.34</v>
      </c>
      <c r="AJ6">
        <v>0</v>
      </c>
      <c r="AK6">
        <v>0</v>
      </c>
      <c r="AL6">
        <v>0</v>
      </c>
    </row>
    <row r="7" spans="1:39">
      <c r="A7" t="s">
        <v>49</v>
      </c>
      <c r="B7" s="35">
        <v>184.3</v>
      </c>
      <c r="C7" s="35">
        <v>57.41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35.06</v>
      </c>
      <c r="N7">
        <v>74.78</v>
      </c>
      <c r="O7">
        <v>0</v>
      </c>
      <c r="P7">
        <v>0.69</v>
      </c>
      <c r="Q7">
        <v>7</v>
      </c>
      <c r="R7" s="94">
        <v>0</v>
      </c>
      <c r="S7" s="94">
        <v>0</v>
      </c>
      <c r="T7" s="94">
        <v>0</v>
      </c>
      <c r="U7">
        <v>1.3</v>
      </c>
      <c r="V7">
        <v>0</v>
      </c>
      <c r="W7">
        <v>1.62</v>
      </c>
      <c r="X7">
        <v>21.49</v>
      </c>
      <c r="Y7">
        <v>7.17</v>
      </c>
      <c r="Z7">
        <v>7.17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6.66</v>
      </c>
      <c r="AH7">
        <v>47.33</v>
      </c>
      <c r="AI7">
        <v>47.34</v>
      </c>
      <c r="AJ7">
        <v>0</v>
      </c>
      <c r="AK7">
        <v>0</v>
      </c>
      <c r="AL7">
        <v>0</v>
      </c>
    </row>
    <row r="8" spans="1:39">
      <c r="A8" t="s">
        <v>50</v>
      </c>
      <c r="B8" s="35">
        <v>184.3</v>
      </c>
      <c r="C8" s="35">
        <v>57.41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35.06</v>
      </c>
      <c r="N8">
        <v>74.78</v>
      </c>
      <c r="O8">
        <v>0</v>
      </c>
      <c r="P8">
        <v>0.69</v>
      </c>
      <c r="Q8">
        <v>7</v>
      </c>
      <c r="R8" s="94">
        <v>0</v>
      </c>
      <c r="S8" s="94">
        <v>0</v>
      </c>
      <c r="T8" s="94">
        <v>0</v>
      </c>
      <c r="U8">
        <v>1.3</v>
      </c>
      <c r="V8">
        <v>0</v>
      </c>
      <c r="W8">
        <v>1.62</v>
      </c>
      <c r="X8">
        <v>21.49</v>
      </c>
      <c r="Y8">
        <v>7.17</v>
      </c>
      <c r="Z8">
        <v>7.17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6.66</v>
      </c>
      <c r="AH8">
        <v>46.67</v>
      </c>
      <c r="AI8">
        <v>46.66</v>
      </c>
      <c r="AJ8">
        <v>0</v>
      </c>
      <c r="AK8">
        <v>0</v>
      </c>
      <c r="AL8">
        <v>0</v>
      </c>
    </row>
    <row r="9" spans="1:39">
      <c r="A9" t="s">
        <v>51</v>
      </c>
      <c r="B9" s="35">
        <v>184.3</v>
      </c>
      <c r="C9" s="35">
        <v>57.41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35.06</v>
      </c>
      <c r="N9">
        <v>74.78</v>
      </c>
      <c r="O9">
        <v>0</v>
      </c>
      <c r="P9">
        <v>0.69</v>
      </c>
      <c r="Q9">
        <v>7</v>
      </c>
      <c r="R9" s="94">
        <v>0</v>
      </c>
      <c r="S9" s="94">
        <v>0</v>
      </c>
      <c r="T9" s="94">
        <v>0</v>
      </c>
      <c r="U9">
        <v>1.3</v>
      </c>
      <c r="V9">
        <v>0</v>
      </c>
      <c r="W9">
        <v>1.62</v>
      </c>
      <c r="X9">
        <v>27.49</v>
      </c>
      <c r="Y9">
        <v>9.17</v>
      </c>
      <c r="Z9">
        <v>9.17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6.66</v>
      </c>
      <c r="AH9">
        <v>46.67</v>
      </c>
      <c r="AI9">
        <v>46.66</v>
      </c>
      <c r="AJ9">
        <v>0</v>
      </c>
      <c r="AK9">
        <v>0</v>
      </c>
      <c r="AL9">
        <v>0</v>
      </c>
    </row>
    <row r="10" spans="1:39">
      <c r="A10" t="s">
        <v>52</v>
      </c>
      <c r="B10" s="35">
        <v>184.3</v>
      </c>
      <c r="C10" s="35">
        <v>57.41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35.06</v>
      </c>
      <c r="N10">
        <v>74.78</v>
      </c>
      <c r="O10">
        <v>0</v>
      </c>
      <c r="P10">
        <v>0.69</v>
      </c>
      <c r="Q10">
        <v>7</v>
      </c>
      <c r="R10" s="94">
        <v>0</v>
      </c>
      <c r="S10" s="94">
        <v>0</v>
      </c>
      <c r="T10" s="94">
        <v>0</v>
      </c>
      <c r="U10">
        <v>1.3</v>
      </c>
      <c r="V10">
        <v>0</v>
      </c>
      <c r="W10">
        <v>1.62</v>
      </c>
      <c r="X10">
        <v>27.49</v>
      </c>
      <c r="Y10">
        <v>9.17</v>
      </c>
      <c r="Z10">
        <v>9.17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6.66</v>
      </c>
      <c r="AH10">
        <v>45.67</v>
      </c>
      <c r="AI10">
        <v>45.66</v>
      </c>
      <c r="AJ10">
        <v>0</v>
      </c>
      <c r="AK10">
        <v>0</v>
      </c>
      <c r="AL10">
        <v>0</v>
      </c>
    </row>
    <row r="11" spans="1:39">
      <c r="A11" t="s">
        <v>53</v>
      </c>
      <c r="B11" s="35">
        <v>184.3</v>
      </c>
      <c r="C11" s="35">
        <v>57.41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35.06</v>
      </c>
      <c r="N11">
        <v>74.78</v>
      </c>
      <c r="O11">
        <v>0</v>
      </c>
      <c r="P11">
        <v>0.77</v>
      </c>
      <c r="Q11">
        <v>7</v>
      </c>
      <c r="R11" s="94">
        <v>0</v>
      </c>
      <c r="S11" s="94">
        <v>0</v>
      </c>
      <c r="T11" s="94">
        <v>0</v>
      </c>
      <c r="U11">
        <v>1.22</v>
      </c>
      <c r="V11">
        <v>0</v>
      </c>
      <c r="W11">
        <v>1.62</v>
      </c>
      <c r="X11">
        <v>27.49</v>
      </c>
      <c r="Y11">
        <v>9.17</v>
      </c>
      <c r="Z11">
        <v>9.17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6.66</v>
      </c>
      <c r="AH11">
        <v>33.33</v>
      </c>
      <c r="AI11">
        <v>33.340000000000003</v>
      </c>
      <c r="AJ11">
        <v>0</v>
      </c>
      <c r="AK11">
        <v>0</v>
      </c>
      <c r="AL11">
        <v>0</v>
      </c>
    </row>
    <row r="12" spans="1:39">
      <c r="A12" t="s">
        <v>54</v>
      </c>
      <c r="B12" s="35">
        <v>184.3</v>
      </c>
      <c r="C12" s="35">
        <v>57.41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35.06</v>
      </c>
      <c r="N12">
        <v>74.78</v>
      </c>
      <c r="O12">
        <v>0</v>
      </c>
      <c r="P12">
        <v>0.77</v>
      </c>
      <c r="Q12">
        <v>7</v>
      </c>
      <c r="R12" s="94">
        <v>0</v>
      </c>
      <c r="S12" s="94">
        <v>0</v>
      </c>
      <c r="T12" s="94">
        <v>0</v>
      </c>
      <c r="U12">
        <v>1.22</v>
      </c>
      <c r="V12">
        <v>0</v>
      </c>
      <c r="W12">
        <v>1.62</v>
      </c>
      <c r="X12">
        <v>27.49</v>
      </c>
      <c r="Y12">
        <v>9.17</v>
      </c>
      <c r="Z12">
        <v>9.17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6.66</v>
      </c>
      <c r="AH12">
        <v>32.67</v>
      </c>
      <c r="AI12">
        <v>32.659999999999997</v>
      </c>
      <c r="AJ12">
        <v>0</v>
      </c>
      <c r="AK12">
        <v>0</v>
      </c>
      <c r="AL12">
        <v>0</v>
      </c>
    </row>
    <row r="13" spans="1:39">
      <c r="A13" t="s">
        <v>55</v>
      </c>
      <c r="B13" s="35">
        <v>122.14</v>
      </c>
      <c r="C13" s="35">
        <v>57.41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35.06</v>
      </c>
      <c r="N13">
        <v>74.78</v>
      </c>
      <c r="O13">
        <v>0</v>
      </c>
      <c r="P13">
        <v>0.77</v>
      </c>
      <c r="Q13">
        <v>7</v>
      </c>
      <c r="R13" s="94">
        <v>0</v>
      </c>
      <c r="S13" s="94">
        <v>0</v>
      </c>
      <c r="T13" s="94">
        <v>0</v>
      </c>
      <c r="U13">
        <v>1.22</v>
      </c>
      <c r="V13">
        <v>0</v>
      </c>
      <c r="W13">
        <v>1.62</v>
      </c>
      <c r="X13">
        <v>49.99</v>
      </c>
      <c r="Y13">
        <v>16.670000000000002</v>
      </c>
      <c r="Z13">
        <v>16.670000000000002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6.66</v>
      </c>
      <c r="AH13">
        <v>31.67</v>
      </c>
      <c r="AI13">
        <v>31.66</v>
      </c>
      <c r="AJ13">
        <v>0</v>
      </c>
      <c r="AK13">
        <v>0</v>
      </c>
      <c r="AL13">
        <v>0</v>
      </c>
    </row>
    <row r="14" spans="1:39">
      <c r="A14" t="s">
        <v>56</v>
      </c>
      <c r="B14" s="35">
        <v>122.14</v>
      </c>
      <c r="C14" s="35">
        <v>57.41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35.06</v>
      </c>
      <c r="N14">
        <v>74.78</v>
      </c>
      <c r="O14">
        <v>0</v>
      </c>
      <c r="P14">
        <v>0.77</v>
      </c>
      <c r="Q14">
        <v>7</v>
      </c>
      <c r="R14" s="94">
        <v>0</v>
      </c>
      <c r="S14" s="94">
        <v>0</v>
      </c>
      <c r="T14" s="94">
        <v>0</v>
      </c>
      <c r="U14">
        <v>1.22</v>
      </c>
      <c r="V14">
        <v>0</v>
      </c>
      <c r="W14">
        <v>1.62</v>
      </c>
      <c r="X14">
        <v>49.99</v>
      </c>
      <c r="Y14">
        <v>16.670000000000002</v>
      </c>
      <c r="Z14">
        <v>16.670000000000002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6.66</v>
      </c>
      <c r="AH14">
        <v>30</v>
      </c>
      <c r="AI14">
        <v>30</v>
      </c>
      <c r="AJ14">
        <v>0</v>
      </c>
      <c r="AK14">
        <v>0</v>
      </c>
      <c r="AL14">
        <v>0</v>
      </c>
    </row>
    <row r="15" spans="1:39">
      <c r="A15" t="s">
        <v>57</v>
      </c>
      <c r="B15" s="35">
        <v>122.14</v>
      </c>
      <c r="C15" s="35">
        <v>57.41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35.06</v>
      </c>
      <c r="N15">
        <v>74.78</v>
      </c>
      <c r="O15">
        <v>0</v>
      </c>
      <c r="P15">
        <v>0.77</v>
      </c>
      <c r="Q15">
        <v>7</v>
      </c>
      <c r="R15" s="94">
        <v>0</v>
      </c>
      <c r="S15" s="94">
        <v>0</v>
      </c>
      <c r="T15" s="94">
        <v>0</v>
      </c>
      <c r="U15">
        <v>1.22</v>
      </c>
      <c r="V15">
        <v>0</v>
      </c>
      <c r="W15">
        <v>1.62</v>
      </c>
      <c r="X15">
        <v>49.5</v>
      </c>
      <c r="Y15">
        <v>16.5</v>
      </c>
      <c r="Z15">
        <v>16.5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12</v>
      </c>
      <c r="AH15">
        <v>27.33</v>
      </c>
      <c r="AI15">
        <v>27.34</v>
      </c>
      <c r="AJ15">
        <v>0</v>
      </c>
      <c r="AK15">
        <v>0</v>
      </c>
      <c r="AL15">
        <v>0</v>
      </c>
    </row>
    <row r="16" spans="1:39">
      <c r="A16" t="s">
        <v>58</v>
      </c>
      <c r="B16" s="35">
        <v>122.14</v>
      </c>
      <c r="C16" s="35">
        <v>57.41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35.06</v>
      </c>
      <c r="N16">
        <v>74.78</v>
      </c>
      <c r="O16">
        <v>0</v>
      </c>
      <c r="P16">
        <v>0.77</v>
      </c>
      <c r="Q16">
        <v>7</v>
      </c>
      <c r="R16" s="94">
        <v>0</v>
      </c>
      <c r="S16" s="94">
        <v>0</v>
      </c>
      <c r="T16" s="94">
        <v>0</v>
      </c>
      <c r="U16">
        <v>1.22</v>
      </c>
      <c r="V16">
        <v>0</v>
      </c>
      <c r="W16">
        <v>1.62</v>
      </c>
      <c r="X16">
        <v>49.01</v>
      </c>
      <c r="Y16">
        <v>16.329999999999998</v>
      </c>
      <c r="Z16">
        <v>16.329999999999998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11.67</v>
      </c>
      <c r="AH16">
        <v>25.67</v>
      </c>
      <c r="AI16">
        <v>25.66</v>
      </c>
      <c r="AJ16">
        <v>0</v>
      </c>
      <c r="AK16">
        <v>0</v>
      </c>
      <c r="AL16">
        <v>0</v>
      </c>
    </row>
    <row r="17" spans="1:38">
      <c r="A17" t="s">
        <v>59</v>
      </c>
      <c r="B17" s="35">
        <v>122.14</v>
      </c>
      <c r="C17" s="35">
        <v>57.41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35.06</v>
      </c>
      <c r="N17">
        <v>74.78</v>
      </c>
      <c r="O17">
        <v>0</v>
      </c>
      <c r="P17">
        <v>0.77</v>
      </c>
      <c r="Q17">
        <v>7</v>
      </c>
      <c r="R17" s="94">
        <v>0</v>
      </c>
      <c r="S17" s="94">
        <v>0</v>
      </c>
      <c r="T17" s="94">
        <v>0</v>
      </c>
      <c r="U17">
        <v>1.22</v>
      </c>
      <c r="V17">
        <v>0</v>
      </c>
      <c r="W17">
        <v>1.62</v>
      </c>
      <c r="X17">
        <v>49.01</v>
      </c>
      <c r="Y17">
        <v>16.329999999999998</v>
      </c>
      <c r="Z17">
        <v>16.329999999999998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11.67</v>
      </c>
      <c r="AH17">
        <v>25.33</v>
      </c>
      <c r="AI17">
        <v>25.34</v>
      </c>
      <c r="AJ17">
        <v>0</v>
      </c>
      <c r="AK17">
        <v>0</v>
      </c>
      <c r="AL17">
        <v>0</v>
      </c>
    </row>
    <row r="18" spans="1:38">
      <c r="A18" t="s">
        <v>60</v>
      </c>
      <c r="B18" s="35">
        <v>122.14</v>
      </c>
      <c r="C18" s="35">
        <v>57.41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35.06</v>
      </c>
      <c r="N18">
        <v>74.78</v>
      </c>
      <c r="O18">
        <v>0</v>
      </c>
      <c r="P18">
        <v>0.77</v>
      </c>
      <c r="Q18">
        <v>7</v>
      </c>
      <c r="R18" s="94">
        <v>0</v>
      </c>
      <c r="S18" s="94">
        <v>0</v>
      </c>
      <c r="T18" s="94">
        <v>0</v>
      </c>
      <c r="U18">
        <v>1.22</v>
      </c>
      <c r="V18">
        <v>0</v>
      </c>
      <c r="W18">
        <v>1.62</v>
      </c>
      <c r="X18">
        <v>48.49</v>
      </c>
      <c r="Y18">
        <v>16.170000000000002</v>
      </c>
      <c r="Z18">
        <v>16.170000000000002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12</v>
      </c>
      <c r="AH18">
        <v>25</v>
      </c>
      <c r="AI18">
        <v>25</v>
      </c>
      <c r="AJ18">
        <v>0</v>
      </c>
      <c r="AK18">
        <v>0</v>
      </c>
      <c r="AL18">
        <v>0</v>
      </c>
    </row>
    <row r="19" spans="1:38">
      <c r="A19" t="s">
        <v>61</v>
      </c>
      <c r="B19" s="35">
        <v>184.3</v>
      </c>
      <c r="C19" s="35">
        <v>57.41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35.06</v>
      </c>
      <c r="N19">
        <v>74.78</v>
      </c>
      <c r="O19">
        <v>0</v>
      </c>
      <c r="P19">
        <v>0.77</v>
      </c>
      <c r="Q19">
        <v>7</v>
      </c>
      <c r="R19" s="94">
        <v>0</v>
      </c>
      <c r="S19" s="94">
        <v>0</v>
      </c>
      <c r="T19" s="94">
        <v>0</v>
      </c>
      <c r="U19">
        <v>1.22</v>
      </c>
      <c r="V19">
        <v>0</v>
      </c>
      <c r="W19">
        <v>1.62</v>
      </c>
      <c r="X19">
        <v>40.01</v>
      </c>
      <c r="Y19">
        <v>13.33</v>
      </c>
      <c r="Z19">
        <v>13.33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8</v>
      </c>
      <c r="AH19">
        <v>28.33</v>
      </c>
      <c r="AI19">
        <v>28.34</v>
      </c>
      <c r="AJ19">
        <v>0</v>
      </c>
      <c r="AK19">
        <v>0</v>
      </c>
      <c r="AL19">
        <v>0</v>
      </c>
    </row>
    <row r="20" spans="1:38">
      <c r="A20" t="s">
        <v>62</v>
      </c>
      <c r="B20" s="35">
        <v>184.3</v>
      </c>
      <c r="C20" s="35">
        <v>57.41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35.06</v>
      </c>
      <c r="N20">
        <v>74.78</v>
      </c>
      <c r="O20">
        <v>0</v>
      </c>
      <c r="P20">
        <v>0.77</v>
      </c>
      <c r="Q20">
        <v>7</v>
      </c>
      <c r="R20" s="94">
        <v>0</v>
      </c>
      <c r="S20" s="94">
        <v>0</v>
      </c>
      <c r="T20" s="94">
        <v>0</v>
      </c>
      <c r="U20">
        <v>1.22</v>
      </c>
      <c r="V20">
        <v>0</v>
      </c>
      <c r="W20">
        <v>1.62</v>
      </c>
      <c r="X20">
        <v>39</v>
      </c>
      <c r="Y20">
        <v>13</v>
      </c>
      <c r="Z20">
        <v>13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8</v>
      </c>
      <c r="AH20">
        <v>28.33</v>
      </c>
      <c r="AI20">
        <v>28.34</v>
      </c>
      <c r="AJ20">
        <v>0</v>
      </c>
      <c r="AK20">
        <v>0</v>
      </c>
      <c r="AL20">
        <v>0</v>
      </c>
    </row>
    <row r="21" spans="1:38">
      <c r="A21" t="s">
        <v>63</v>
      </c>
      <c r="B21" s="35">
        <v>184.3</v>
      </c>
      <c r="C21" s="35">
        <v>65.989999999999995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35.06</v>
      </c>
      <c r="N21">
        <v>74.78</v>
      </c>
      <c r="O21">
        <v>0</v>
      </c>
      <c r="P21">
        <v>0.77</v>
      </c>
      <c r="Q21">
        <v>7</v>
      </c>
      <c r="R21" s="94">
        <v>0</v>
      </c>
      <c r="S21" s="94">
        <v>0</v>
      </c>
      <c r="T21" s="94">
        <v>0</v>
      </c>
      <c r="U21">
        <v>1.22</v>
      </c>
      <c r="V21">
        <v>0</v>
      </c>
      <c r="W21">
        <v>1.62</v>
      </c>
      <c r="X21">
        <v>37.99</v>
      </c>
      <c r="Y21">
        <v>12.67</v>
      </c>
      <c r="Z21">
        <v>12.67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7.33</v>
      </c>
      <c r="AH21">
        <v>28.67</v>
      </c>
      <c r="AI21">
        <v>28.66</v>
      </c>
      <c r="AJ21">
        <v>0</v>
      </c>
      <c r="AK21">
        <v>0</v>
      </c>
      <c r="AL21">
        <v>0</v>
      </c>
    </row>
    <row r="22" spans="1:38">
      <c r="A22" t="s">
        <v>64</v>
      </c>
      <c r="B22" s="35">
        <v>184.3</v>
      </c>
      <c r="C22" s="35">
        <v>65.989999999999995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35.06</v>
      </c>
      <c r="N22">
        <v>74.78</v>
      </c>
      <c r="O22">
        <v>0</v>
      </c>
      <c r="P22">
        <v>0.77</v>
      </c>
      <c r="Q22">
        <v>7</v>
      </c>
      <c r="R22" s="94">
        <v>0</v>
      </c>
      <c r="S22" s="94">
        <v>0</v>
      </c>
      <c r="T22" s="94">
        <v>0</v>
      </c>
      <c r="U22">
        <v>1.22</v>
      </c>
      <c r="V22">
        <v>0</v>
      </c>
      <c r="W22">
        <v>1.62</v>
      </c>
      <c r="X22">
        <v>36.49</v>
      </c>
      <c r="Y22">
        <v>12.17</v>
      </c>
      <c r="Z22">
        <v>12.17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7.33</v>
      </c>
      <c r="AH22">
        <v>29</v>
      </c>
      <c r="AI22">
        <v>29</v>
      </c>
      <c r="AJ22">
        <v>0</v>
      </c>
      <c r="AK22">
        <v>0</v>
      </c>
      <c r="AL22">
        <v>0</v>
      </c>
    </row>
    <row r="23" spans="1:38">
      <c r="A23" t="s">
        <v>65</v>
      </c>
      <c r="B23" s="35">
        <v>201.61</v>
      </c>
      <c r="C23" s="35">
        <v>65.989999999999995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35.06</v>
      </c>
      <c r="N23">
        <v>74.78</v>
      </c>
      <c r="O23">
        <v>0</v>
      </c>
      <c r="P23">
        <v>0.69</v>
      </c>
      <c r="Q23">
        <v>7</v>
      </c>
      <c r="R23" s="94">
        <v>0</v>
      </c>
      <c r="S23" s="94">
        <v>0</v>
      </c>
      <c r="T23" s="94">
        <v>0</v>
      </c>
      <c r="U23">
        <v>1.22</v>
      </c>
      <c r="V23">
        <v>0</v>
      </c>
      <c r="W23">
        <v>1.62</v>
      </c>
      <c r="X23">
        <v>27.49</v>
      </c>
      <c r="Y23">
        <v>9.17</v>
      </c>
      <c r="Z23">
        <v>9.17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7.67</v>
      </c>
      <c r="AH23">
        <v>29.33</v>
      </c>
      <c r="AI23">
        <v>29.34</v>
      </c>
      <c r="AJ23">
        <v>0</v>
      </c>
      <c r="AK23">
        <v>0</v>
      </c>
      <c r="AL23">
        <v>0</v>
      </c>
    </row>
    <row r="24" spans="1:38">
      <c r="A24" t="s">
        <v>66</v>
      </c>
      <c r="B24" s="35">
        <v>207.38</v>
      </c>
      <c r="C24" s="35">
        <v>65.989999999999995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35.06</v>
      </c>
      <c r="N24">
        <v>74.78</v>
      </c>
      <c r="O24">
        <v>0</v>
      </c>
      <c r="P24">
        <v>0.69</v>
      </c>
      <c r="Q24">
        <v>7</v>
      </c>
      <c r="R24" s="94">
        <v>0</v>
      </c>
      <c r="S24" s="94">
        <v>0</v>
      </c>
      <c r="T24" s="94">
        <v>0</v>
      </c>
      <c r="U24">
        <v>1.22</v>
      </c>
      <c r="V24">
        <v>0</v>
      </c>
      <c r="W24">
        <v>1.62</v>
      </c>
      <c r="X24">
        <v>26.51</v>
      </c>
      <c r="Y24">
        <v>8.83</v>
      </c>
      <c r="Z24">
        <v>8.83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7.67</v>
      </c>
      <c r="AH24">
        <v>29.33</v>
      </c>
      <c r="AI24">
        <v>29.34</v>
      </c>
      <c r="AJ24">
        <v>0</v>
      </c>
      <c r="AK24">
        <v>0</v>
      </c>
      <c r="AL24">
        <v>0</v>
      </c>
    </row>
    <row r="25" spans="1:38">
      <c r="A25" t="s">
        <v>67</v>
      </c>
      <c r="B25" s="35">
        <v>261.10000000000002</v>
      </c>
      <c r="C25" s="35">
        <v>76.25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35.06</v>
      </c>
      <c r="N25">
        <v>94.98</v>
      </c>
      <c r="O25">
        <v>0</v>
      </c>
      <c r="P25">
        <v>0.69</v>
      </c>
      <c r="Q25">
        <v>7</v>
      </c>
      <c r="R25" s="94">
        <v>0</v>
      </c>
      <c r="S25" s="94">
        <v>0</v>
      </c>
      <c r="T25" s="94">
        <v>0</v>
      </c>
      <c r="U25">
        <v>1.22</v>
      </c>
      <c r="V25">
        <v>0</v>
      </c>
      <c r="W25">
        <v>1.62</v>
      </c>
      <c r="X25">
        <v>25.5</v>
      </c>
      <c r="Y25">
        <v>8.5</v>
      </c>
      <c r="Z25">
        <v>8.5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7.33</v>
      </c>
      <c r="AH25">
        <v>28.67</v>
      </c>
      <c r="AI25">
        <v>28.66</v>
      </c>
      <c r="AJ25">
        <v>0</v>
      </c>
      <c r="AK25">
        <v>0</v>
      </c>
      <c r="AL25">
        <v>0</v>
      </c>
    </row>
    <row r="26" spans="1:38">
      <c r="A26" t="s">
        <v>68</v>
      </c>
      <c r="B26" s="35">
        <v>261.10000000000002</v>
      </c>
      <c r="C26" s="35">
        <v>76.25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35.06</v>
      </c>
      <c r="N26">
        <v>115.17</v>
      </c>
      <c r="O26">
        <v>0</v>
      </c>
      <c r="P26">
        <v>0.69</v>
      </c>
      <c r="Q26">
        <v>7</v>
      </c>
      <c r="R26" s="94">
        <v>0</v>
      </c>
      <c r="S26" s="94">
        <v>0</v>
      </c>
      <c r="T26" s="94">
        <v>0</v>
      </c>
      <c r="U26">
        <v>1.22</v>
      </c>
      <c r="V26">
        <v>0</v>
      </c>
      <c r="W26">
        <v>1.62</v>
      </c>
      <c r="X26">
        <v>24.49</v>
      </c>
      <c r="Y26">
        <v>8.17</v>
      </c>
      <c r="Z26">
        <v>8.17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7.33</v>
      </c>
      <c r="AH26">
        <v>27.67</v>
      </c>
      <c r="AI26">
        <v>27.66</v>
      </c>
      <c r="AJ26">
        <v>0</v>
      </c>
      <c r="AK26">
        <v>0</v>
      </c>
      <c r="AL26">
        <v>0</v>
      </c>
    </row>
    <row r="27" spans="1:38">
      <c r="A27" t="s">
        <v>69</v>
      </c>
      <c r="B27" s="35">
        <v>261.10000000000002</v>
      </c>
      <c r="C27" s="35">
        <v>76.25</v>
      </c>
      <c r="D27" s="94">
        <f t="shared" si="0"/>
        <v>0.92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35.06</v>
      </c>
      <c r="N27">
        <v>135.25</v>
      </c>
      <c r="O27">
        <v>0</v>
      </c>
      <c r="P27">
        <v>0.69</v>
      </c>
      <c r="Q27">
        <v>10</v>
      </c>
      <c r="R27" s="94">
        <v>0.01</v>
      </c>
      <c r="S27" s="94">
        <v>0</v>
      </c>
      <c r="T27" s="94">
        <v>0.91</v>
      </c>
      <c r="U27">
        <v>1.22</v>
      </c>
      <c r="V27">
        <v>0</v>
      </c>
      <c r="W27">
        <v>1.62</v>
      </c>
      <c r="X27">
        <v>37.5</v>
      </c>
      <c r="Y27">
        <v>12.5</v>
      </c>
      <c r="Z27">
        <v>12.5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9.67</v>
      </c>
      <c r="AH27">
        <v>26.67</v>
      </c>
      <c r="AI27">
        <v>26.66</v>
      </c>
      <c r="AJ27">
        <v>0</v>
      </c>
      <c r="AK27">
        <v>0</v>
      </c>
      <c r="AL27">
        <v>0</v>
      </c>
    </row>
    <row r="28" spans="1:38">
      <c r="A28" t="s">
        <v>70</v>
      </c>
      <c r="B28" s="35">
        <v>261.10000000000002</v>
      </c>
      <c r="C28" s="35">
        <v>86.75</v>
      </c>
      <c r="D28" s="94">
        <f t="shared" si="0"/>
        <v>5.7399999999999993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57.68</v>
      </c>
      <c r="N28">
        <v>135.25</v>
      </c>
      <c r="O28">
        <v>0</v>
      </c>
      <c r="P28">
        <v>0.69</v>
      </c>
      <c r="Q28">
        <v>10</v>
      </c>
      <c r="R28" s="94">
        <v>4.2699999999999996</v>
      </c>
      <c r="S28" s="94">
        <v>0</v>
      </c>
      <c r="T28" s="94">
        <v>1.47</v>
      </c>
      <c r="U28">
        <v>1.22</v>
      </c>
      <c r="V28">
        <v>0</v>
      </c>
      <c r="W28">
        <v>1.62</v>
      </c>
      <c r="X28">
        <v>36.49</v>
      </c>
      <c r="Y28">
        <v>12.17</v>
      </c>
      <c r="Z28">
        <v>12.17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9.67</v>
      </c>
      <c r="AH28">
        <v>26</v>
      </c>
      <c r="AI28">
        <v>26</v>
      </c>
      <c r="AJ28">
        <v>0</v>
      </c>
      <c r="AK28">
        <v>0</v>
      </c>
      <c r="AL28">
        <v>0</v>
      </c>
    </row>
    <row r="29" spans="1:38">
      <c r="A29" t="s">
        <v>71</v>
      </c>
      <c r="B29" s="35">
        <v>261.10000000000002</v>
      </c>
      <c r="C29" s="35">
        <v>86.75</v>
      </c>
      <c r="D29" s="94">
        <f t="shared" si="0"/>
        <v>15.19</v>
      </c>
      <c r="E29" s="35"/>
      <c r="F29" s="35"/>
      <c r="G29" s="35"/>
      <c r="H29" s="35"/>
      <c r="I29" s="35"/>
      <c r="J29" s="38">
        <v>0.15</v>
      </c>
      <c r="K29" s="38">
        <v>0.15</v>
      </c>
      <c r="L29" s="38">
        <v>0.15</v>
      </c>
      <c r="M29">
        <v>57.68</v>
      </c>
      <c r="N29">
        <v>135.25</v>
      </c>
      <c r="O29">
        <v>0</v>
      </c>
      <c r="P29">
        <v>0.69</v>
      </c>
      <c r="Q29">
        <v>10.199999999999999</v>
      </c>
      <c r="R29" s="94">
        <v>11.16</v>
      </c>
      <c r="S29" s="94">
        <v>1</v>
      </c>
      <c r="T29" s="94">
        <v>3.03</v>
      </c>
      <c r="U29">
        <v>1.22</v>
      </c>
      <c r="V29">
        <v>0</v>
      </c>
      <c r="W29">
        <v>1.62</v>
      </c>
      <c r="X29">
        <v>37.01</v>
      </c>
      <c r="Y29">
        <v>12.33</v>
      </c>
      <c r="Z29">
        <v>12.33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9.67</v>
      </c>
      <c r="AH29">
        <v>34.67</v>
      </c>
      <c r="AI29">
        <v>34.659999999999997</v>
      </c>
      <c r="AJ29">
        <v>0</v>
      </c>
      <c r="AK29">
        <v>0</v>
      </c>
      <c r="AL29">
        <v>0</v>
      </c>
    </row>
    <row r="30" spans="1:38">
      <c r="A30" t="s">
        <v>72</v>
      </c>
      <c r="B30" s="35">
        <v>261.10000000000002</v>
      </c>
      <c r="C30" s="35">
        <v>86.75</v>
      </c>
      <c r="D30" s="94">
        <f t="shared" si="0"/>
        <v>33.239999999999995</v>
      </c>
      <c r="E30" s="35"/>
      <c r="F30" s="35"/>
      <c r="G30" s="35"/>
      <c r="H30" s="35"/>
      <c r="I30" s="35"/>
      <c r="J30" s="38">
        <v>0.35</v>
      </c>
      <c r="K30" s="38">
        <v>0.35</v>
      </c>
      <c r="L30" s="38">
        <v>0.36</v>
      </c>
      <c r="M30">
        <v>57.68</v>
      </c>
      <c r="N30">
        <v>135.25</v>
      </c>
      <c r="O30">
        <v>0</v>
      </c>
      <c r="P30">
        <v>0.69</v>
      </c>
      <c r="Q30">
        <v>10.4</v>
      </c>
      <c r="R30" s="94">
        <v>18.579999999999998</v>
      </c>
      <c r="S30" s="94">
        <v>5</v>
      </c>
      <c r="T30" s="94">
        <v>9.66</v>
      </c>
      <c r="U30">
        <v>1.22</v>
      </c>
      <c r="V30">
        <v>0.06</v>
      </c>
      <c r="W30">
        <v>1.62</v>
      </c>
      <c r="X30">
        <v>37.5</v>
      </c>
      <c r="Y30">
        <v>12.5</v>
      </c>
      <c r="Z30">
        <v>12.5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9.67</v>
      </c>
      <c r="AH30">
        <v>35</v>
      </c>
      <c r="AI30">
        <v>35</v>
      </c>
      <c r="AJ30">
        <v>0</v>
      </c>
      <c r="AK30">
        <v>0</v>
      </c>
      <c r="AL30">
        <v>0</v>
      </c>
    </row>
    <row r="31" spans="1:38">
      <c r="A31" t="s">
        <v>73</v>
      </c>
      <c r="B31" s="35">
        <v>261.10000000000002</v>
      </c>
      <c r="C31" s="35">
        <v>86.75</v>
      </c>
      <c r="D31" s="94">
        <f t="shared" si="0"/>
        <v>58.480000000000004</v>
      </c>
      <c r="E31" s="35"/>
      <c r="F31" s="35"/>
      <c r="G31" s="35"/>
      <c r="H31" s="35"/>
      <c r="I31" s="35"/>
      <c r="J31" s="38">
        <v>0.66</v>
      </c>
      <c r="K31" s="38">
        <v>0.66</v>
      </c>
      <c r="L31" s="38">
        <v>0.68</v>
      </c>
      <c r="M31">
        <v>57.68</v>
      </c>
      <c r="N31">
        <v>135.25</v>
      </c>
      <c r="O31">
        <v>0</v>
      </c>
      <c r="P31">
        <v>0.69</v>
      </c>
      <c r="Q31">
        <v>10.8</v>
      </c>
      <c r="R31" s="94">
        <v>28.96</v>
      </c>
      <c r="S31" s="94">
        <v>10</v>
      </c>
      <c r="T31" s="94">
        <v>19.52</v>
      </c>
      <c r="U31">
        <v>1.22</v>
      </c>
      <c r="V31">
        <v>4.3</v>
      </c>
      <c r="W31">
        <v>1.62</v>
      </c>
      <c r="X31">
        <v>38.51</v>
      </c>
      <c r="Y31">
        <v>12.83</v>
      </c>
      <c r="Z31">
        <v>12.83</v>
      </c>
      <c r="AA31">
        <v>0.55000000000000004</v>
      </c>
      <c r="AB31">
        <v>0.11</v>
      </c>
      <c r="AC31">
        <v>2</v>
      </c>
      <c r="AD31">
        <v>0</v>
      </c>
      <c r="AE31">
        <v>1</v>
      </c>
      <c r="AF31">
        <v>0</v>
      </c>
      <c r="AG31">
        <v>10</v>
      </c>
      <c r="AH31">
        <v>34.67</v>
      </c>
      <c r="AI31">
        <v>34.659999999999997</v>
      </c>
      <c r="AJ31">
        <v>0</v>
      </c>
      <c r="AK31">
        <v>1</v>
      </c>
      <c r="AL31">
        <v>0</v>
      </c>
    </row>
    <row r="32" spans="1:38">
      <c r="A32" t="s">
        <v>74</v>
      </c>
      <c r="B32" s="35">
        <v>261.10000000000002</v>
      </c>
      <c r="C32" s="35">
        <v>86.75</v>
      </c>
      <c r="D32" s="94">
        <f t="shared" si="0"/>
        <v>79.5</v>
      </c>
      <c r="E32" s="35"/>
      <c r="F32" s="35"/>
      <c r="G32" s="35"/>
      <c r="H32" s="35"/>
      <c r="I32" s="35"/>
      <c r="J32" s="38">
        <v>1.1100000000000001</v>
      </c>
      <c r="K32" s="38">
        <v>1.1100000000000001</v>
      </c>
      <c r="L32" s="38">
        <v>1.1399999999999999</v>
      </c>
      <c r="M32">
        <v>57.68</v>
      </c>
      <c r="N32">
        <v>135.25</v>
      </c>
      <c r="O32">
        <v>0</v>
      </c>
      <c r="P32">
        <v>0.69</v>
      </c>
      <c r="Q32">
        <v>11.21</v>
      </c>
      <c r="R32" s="94">
        <v>31.75</v>
      </c>
      <c r="S32" s="94">
        <v>16</v>
      </c>
      <c r="T32" s="94">
        <v>31.75</v>
      </c>
      <c r="U32">
        <v>1.22</v>
      </c>
      <c r="V32">
        <v>13.64</v>
      </c>
      <c r="W32">
        <v>1.62</v>
      </c>
      <c r="X32">
        <v>38.51</v>
      </c>
      <c r="Y32">
        <v>12.83</v>
      </c>
      <c r="Z32">
        <v>12.83</v>
      </c>
      <c r="AA32">
        <v>2.5099999999999998</v>
      </c>
      <c r="AB32">
        <v>0.5</v>
      </c>
      <c r="AC32">
        <v>3</v>
      </c>
      <c r="AD32">
        <v>1</v>
      </c>
      <c r="AE32">
        <v>2</v>
      </c>
      <c r="AF32">
        <v>1</v>
      </c>
      <c r="AG32">
        <v>10</v>
      </c>
      <c r="AH32">
        <v>34.33</v>
      </c>
      <c r="AI32">
        <v>34.340000000000003</v>
      </c>
      <c r="AJ32">
        <v>0</v>
      </c>
      <c r="AK32">
        <v>4</v>
      </c>
      <c r="AL32">
        <v>1</v>
      </c>
    </row>
    <row r="33" spans="1:38">
      <c r="A33" t="s">
        <v>75</v>
      </c>
      <c r="B33" s="35">
        <v>261.10000000000002</v>
      </c>
      <c r="C33" s="35">
        <v>86.75</v>
      </c>
      <c r="D33" s="94">
        <f t="shared" si="0"/>
        <v>81</v>
      </c>
      <c r="E33" s="35"/>
      <c r="F33" s="35"/>
      <c r="G33" s="35"/>
      <c r="H33" s="35"/>
      <c r="I33" s="35"/>
      <c r="J33" s="38">
        <v>1.7</v>
      </c>
      <c r="K33" s="38">
        <v>1.7</v>
      </c>
      <c r="L33" s="38">
        <v>1.75</v>
      </c>
      <c r="M33">
        <v>57.68</v>
      </c>
      <c r="N33">
        <v>135.25</v>
      </c>
      <c r="O33">
        <v>0</v>
      </c>
      <c r="P33">
        <v>0.69</v>
      </c>
      <c r="Q33">
        <v>11.81</v>
      </c>
      <c r="R33" s="94">
        <v>29.5</v>
      </c>
      <c r="S33" s="94">
        <v>22</v>
      </c>
      <c r="T33" s="94">
        <v>29.5</v>
      </c>
      <c r="U33">
        <v>1.22</v>
      </c>
      <c r="V33">
        <v>22.69</v>
      </c>
      <c r="W33">
        <v>1.62</v>
      </c>
      <c r="X33">
        <v>39.49</v>
      </c>
      <c r="Y33">
        <v>13.17</v>
      </c>
      <c r="Z33">
        <v>13.17</v>
      </c>
      <c r="AA33">
        <v>5.49</v>
      </c>
      <c r="AB33">
        <v>1.1000000000000001</v>
      </c>
      <c r="AC33">
        <v>6</v>
      </c>
      <c r="AD33">
        <v>2</v>
      </c>
      <c r="AE33">
        <v>5</v>
      </c>
      <c r="AF33">
        <v>3</v>
      </c>
      <c r="AG33">
        <v>10</v>
      </c>
      <c r="AH33">
        <v>34</v>
      </c>
      <c r="AI33">
        <v>34</v>
      </c>
      <c r="AJ33">
        <v>0</v>
      </c>
      <c r="AK33">
        <v>7</v>
      </c>
      <c r="AL33">
        <v>3</v>
      </c>
    </row>
    <row r="34" spans="1:38">
      <c r="A34" t="s">
        <v>76</v>
      </c>
      <c r="B34" s="35">
        <v>261.10000000000002</v>
      </c>
      <c r="C34" s="35">
        <v>86.75</v>
      </c>
      <c r="D34" s="94">
        <f t="shared" si="0"/>
        <v>83</v>
      </c>
      <c r="E34" s="35"/>
      <c r="F34" s="35"/>
      <c r="G34" s="35"/>
      <c r="H34" s="35"/>
      <c r="I34" s="35"/>
      <c r="J34" s="38">
        <v>2.44</v>
      </c>
      <c r="K34" s="38">
        <v>2.44</v>
      </c>
      <c r="L34" s="38">
        <v>2.5</v>
      </c>
      <c r="M34">
        <v>57.68</v>
      </c>
      <c r="N34">
        <v>135.25</v>
      </c>
      <c r="O34">
        <v>0</v>
      </c>
      <c r="P34">
        <v>0.69</v>
      </c>
      <c r="Q34">
        <v>12.61</v>
      </c>
      <c r="R34" s="94">
        <v>29</v>
      </c>
      <c r="S34" s="94">
        <v>25</v>
      </c>
      <c r="T34" s="94">
        <v>29</v>
      </c>
      <c r="U34">
        <v>1.22</v>
      </c>
      <c r="V34">
        <v>31.97</v>
      </c>
      <c r="W34">
        <v>1.62</v>
      </c>
      <c r="X34">
        <v>40.01</v>
      </c>
      <c r="Y34">
        <v>13.33</v>
      </c>
      <c r="Z34">
        <v>13.33</v>
      </c>
      <c r="AA34">
        <v>15.58</v>
      </c>
      <c r="AB34">
        <v>3.11</v>
      </c>
      <c r="AC34">
        <v>8</v>
      </c>
      <c r="AD34">
        <v>4</v>
      </c>
      <c r="AE34">
        <v>8</v>
      </c>
      <c r="AF34">
        <v>4</v>
      </c>
      <c r="AG34">
        <v>10</v>
      </c>
      <c r="AH34">
        <v>33.67</v>
      </c>
      <c r="AI34">
        <v>33.659999999999997</v>
      </c>
      <c r="AJ34">
        <v>0</v>
      </c>
      <c r="AK34">
        <v>11</v>
      </c>
      <c r="AL34">
        <v>4</v>
      </c>
    </row>
    <row r="35" spans="1:38">
      <c r="A35" t="s">
        <v>77</v>
      </c>
      <c r="B35" s="35">
        <v>261.10000000000002</v>
      </c>
      <c r="C35" s="35">
        <v>86.75</v>
      </c>
      <c r="D35" s="94">
        <f t="shared" si="0"/>
        <v>91.699999999999989</v>
      </c>
      <c r="E35" s="35"/>
      <c r="F35" s="35"/>
      <c r="G35" s="35"/>
      <c r="H35" s="35"/>
      <c r="I35" s="35"/>
      <c r="J35" s="38">
        <v>3.24</v>
      </c>
      <c r="K35" s="38">
        <v>3.24</v>
      </c>
      <c r="L35" s="38">
        <v>3.31</v>
      </c>
      <c r="M35">
        <v>57.68</v>
      </c>
      <c r="N35">
        <v>135.25</v>
      </c>
      <c r="O35">
        <v>0</v>
      </c>
      <c r="P35">
        <v>0.69</v>
      </c>
      <c r="Q35">
        <v>11.81</v>
      </c>
      <c r="R35" s="94">
        <v>30.57</v>
      </c>
      <c r="S35" s="94">
        <v>30.56</v>
      </c>
      <c r="T35" s="94">
        <v>30.57</v>
      </c>
      <c r="U35">
        <v>1.3</v>
      </c>
      <c r="V35">
        <v>43.1</v>
      </c>
      <c r="W35">
        <v>1.57</v>
      </c>
      <c r="X35">
        <v>40.01</v>
      </c>
      <c r="Y35">
        <v>13.33</v>
      </c>
      <c r="Z35">
        <v>13.33</v>
      </c>
      <c r="AA35">
        <v>30.5</v>
      </c>
      <c r="AB35">
        <v>6.1</v>
      </c>
      <c r="AC35">
        <v>13</v>
      </c>
      <c r="AD35">
        <v>5</v>
      </c>
      <c r="AE35">
        <v>17</v>
      </c>
      <c r="AF35">
        <v>8</v>
      </c>
      <c r="AG35">
        <v>10.33</v>
      </c>
      <c r="AH35">
        <v>39.33</v>
      </c>
      <c r="AI35">
        <v>39.340000000000003</v>
      </c>
      <c r="AJ35">
        <v>0</v>
      </c>
      <c r="AK35">
        <v>28</v>
      </c>
      <c r="AL35">
        <v>12</v>
      </c>
    </row>
    <row r="36" spans="1:38">
      <c r="A36" t="s">
        <v>78</v>
      </c>
      <c r="B36" s="35">
        <v>261.10000000000002</v>
      </c>
      <c r="C36" s="35">
        <v>86.75</v>
      </c>
      <c r="D36" s="94">
        <f t="shared" si="0"/>
        <v>92.699999999999989</v>
      </c>
      <c r="E36" s="35"/>
      <c r="F36" s="35"/>
      <c r="G36" s="35"/>
      <c r="H36" s="35"/>
      <c r="I36" s="35"/>
      <c r="J36" s="38">
        <v>4.03</v>
      </c>
      <c r="K36" s="38">
        <v>4.03</v>
      </c>
      <c r="L36" s="38">
        <v>4.1399999999999997</v>
      </c>
      <c r="M36">
        <v>57.68</v>
      </c>
      <c r="N36">
        <v>135.25</v>
      </c>
      <c r="O36">
        <v>0</v>
      </c>
      <c r="P36">
        <v>0.69</v>
      </c>
      <c r="Q36">
        <v>11.81</v>
      </c>
      <c r="R36" s="94">
        <v>30.9</v>
      </c>
      <c r="S36" s="94">
        <v>30.9</v>
      </c>
      <c r="T36" s="94">
        <v>30.9</v>
      </c>
      <c r="U36">
        <v>1.3</v>
      </c>
      <c r="V36">
        <v>55.56</v>
      </c>
      <c r="W36">
        <v>1.57</v>
      </c>
      <c r="X36">
        <v>40.01</v>
      </c>
      <c r="Y36">
        <v>13.33</v>
      </c>
      <c r="Z36">
        <v>13.33</v>
      </c>
      <c r="AA36">
        <v>50.45</v>
      </c>
      <c r="AB36">
        <v>10.09</v>
      </c>
      <c r="AC36">
        <v>20</v>
      </c>
      <c r="AD36">
        <v>9</v>
      </c>
      <c r="AE36">
        <v>23</v>
      </c>
      <c r="AF36">
        <v>12</v>
      </c>
      <c r="AG36">
        <v>10.33</v>
      </c>
      <c r="AH36">
        <v>38</v>
      </c>
      <c r="AI36">
        <v>38</v>
      </c>
      <c r="AJ36">
        <v>0</v>
      </c>
      <c r="AK36">
        <v>42</v>
      </c>
      <c r="AL36">
        <v>18</v>
      </c>
    </row>
    <row r="37" spans="1:38">
      <c r="A37" t="s">
        <v>79</v>
      </c>
      <c r="B37" s="35">
        <v>261.10000000000002</v>
      </c>
      <c r="C37" s="35">
        <v>86.75</v>
      </c>
      <c r="D37" s="94">
        <f t="shared" si="0"/>
        <v>92.699999999999989</v>
      </c>
      <c r="E37" s="35"/>
      <c r="F37" s="35"/>
      <c r="G37" s="35"/>
      <c r="H37" s="35"/>
      <c r="I37" s="35"/>
      <c r="J37" s="38">
        <v>4.8</v>
      </c>
      <c r="K37" s="38">
        <v>4.8</v>
      </c>
      <c r="L37" s="38">
        <v>4.93</v>
      </c>
      <c r="M37">
        <v>57.68</v>
      </c>
      <c r="N37">
        <v>135.25</v>
      </c>
      <c r="O37">
        <v>0</v>
      </c>
      <c r="P37">
        <v>0.69</v>
      </c>
      <c r="Q37">
        <v>12.01</v>
      </c>
      <c r="R37" s="94">
        <v>30.9</v>
      </c>
      <c r="S37" s="94">
        <v>30.9</v>
      </c>
      <c r="T37" s="94">
        <v>30.9</v>
      </c>
      <c r="U37">
        <v>1.3</v>
      </c>
      <c r="V37">
        <v>68.13</v>
      </c>
      <c r="W37">
        <v>1.57</v>
      </c>
      <c r="X37">
        <v>38.51</v>
      </c>
      <c r="Y37">
        <v>12.83</v>
      </c>
      <c r="Z37">
        <v>12.83</v>
      </c>
      <c r="AA37">
        <v>71.59</v>
      </c>
      <c r="AB37">
        <v>14.32</v>
      </c>
      <c r="AC37">
        <v>28</v>
      </c>
      <c r="AD37">
        <v>14</v>
      </c>
      <c r="AE37">
        <v>33</v>
      </c>
      <c r="AF37">
        <v>17</v>
      </c>
      <c r="AG37">
        <v>10</v>
      </c>
      <c r="AH37">
        <v>36.33</v>
      </c>
      <c r="AI37">
        <v>36.340000000000003</v>
      </c>
      <c r="AJ37">
        <v>0</v>
      </c>
      <c r="AK37">
        <v>63</v>
      </c>
      <c r="AL37">
        <v>27</v>
      </c>
    </row>
    <row r="38" spans="1:38">
      <c r="A38" t="s">
        <v>80</v>
      </c>
      <c r="B38" s="35">
        <v>261.10000000000002</v>
      </c>
      <c r="C38" s="35">
        <v>86.75</v>
      </c>
      <c r="D38" s="94">
        <f t="shared" si="0"/>
        <v>93.9</v>
      </c>
      <c r="E38" s="35"/>
      <c r="F38" s="35"/>
      <c r="G38" s="35"/>
      <c r="H38" s="35"/>
      <c r="I38" s="35"/>
      <c r="J38" s="38">
        <v>5.82</v>
      </c>
      <c r="K38" s="38">
        <v>5.82</v>
      </c>
      <c r="L38" s="38">
        <v>5.96</v>
      </c>
      <c r="M38">
        <v>57.68</v>
      </c>
      <c r="N38">
        <v>135.25</v>
      </c>
      <c r="O38">
        <v>0</v>
      </c>
      <c r="P38">
        <v>0.69</v>
      </c>
      <c r="Q38">
        <v>12.41</v>
      </c>
      <c r="R38" s="94">
        <v>31.3</v>
      </c>
      <c r="S38" s="94">
        <v>31.3</v>
      </c>
      <c r="T38" s="94">
        <v>31.3</v>
      </c>
      <c r="U38">
        <v>1.3</v>
      </c>
      <c r="V38">
        <v>79.89</v>
      </c>
      <c r="W38">
        <v>1.57</v>
      </c>
      <c r="X38">
        <v>37.01</v>
      </c>
      <c r="Y38">
        <v>12.33</v>
      </c>
      <c r="Z38">
        <v>12.33</v>
      </c>
      <c r="AA38">
        <v>92.15</v>
      </c>
      <c r="AB38">
        <v>18.43</v>
      </c>
      <c r="AC38">
        <v>39</v>
      </c>
      <c r="AD38">
        <v>18</v>
      </c>
      <c r="AE38">
        <v>40</v>
      </c>
      <c r="AF38">
        <v>20</v>
      </c>
      <c r="AG38">
        <v>10</v>
      </c>
      <c r="AH38">
        <v>33</v>
      </c>
      <c r="AI38">
        <v>33</v>
      </c>
      <c r="AJ38">
        <v>0</v>
      </c>
      <c r="AK38">
        <v>81</v>
      </c>
      <c r="AL38">
        <v>34</v>
      </c>
    </row>
    <row r="39" spans="1:38">
      <c r="A39" t="s">
        <v>81</v>
      </c>
      <c r="B39" s="35">
        <v>261.10000000000002</v>
      </c>
      <c r="C39" s="35">
        <v>86.75</v>
      </c>
      <c r="D39" s="94">
        <f t="shared" si="0"/>
        <v>93.9</v>
      </c>
      <c r="E39" s="35"/>
      <c r="F39" s="35"/>
      <c r="G39" s="35"/>
      <c r="H39" s="35"/>
      <c r="I39" s="35"/>
      <c r="J39" s="38">
        <v>7.39</v>
      </c>
      <c r="K39" s="38">
        <v>7.39</v>
      </c>
      <c r="L39" s="38">
        <v>7.58</v>
      </c>
      <c r="M39">
        <v>57.68</v>
      </c>
      <c r="N39">
        <v>135.25</v>
      </c>
      <c r="O39">
        <v>0</v>
      </c>
      <c r="P39">
        <v>0.85</v>
      </c>
      <c r="Q39">
        <v>12.01</v>
      </c>
      <c r="R39" s="94">
        <v>31.3</v>
      </c>
      <c r="S39" s="94">
        <v>31.3</v>
      </c>
      <c r="T39" s="94">
        <v>31.3</v>
      </c>
      <c r="U39">
        <v>1.22</v>
      </c>
      <c r="V39">
        <v>90.37</v>
      </c>
      <c r="W39">
        <v>1.57</v>
      </c>
      <c r="X39">
        <v>37.99</v>
      </c>
      <c r="Y39">
        <v>12.67</v>
      </c>
      <c r="Z39">
        <v>12.67</v>
      </c>
      <c r="AA39">
        <v>112.94</v>
      </c>
      <c r="AB39">
        <v>22.59</v>
      </c>
      <c r="AC39">
        <v>43</v>
      </c>
      <c r="AD39">
        <v>22</v>
      </c>
      <c r="AE39">
        <v>47</v>
      </c>
      <c r="AF39">
        <v>23</v>
      </c>
      <c r="AG39">
        <v>10</v>
      </c>
      <c r="AH39">
        <v>29.67</v>
      </c>
      <c r="AI39">
        <v>29.66</v>
      </c>
      <c r="AJ39">
        <v>0</v>
      </c>
      <c r="AK39">
        <v>95</v>
      </c>
      <c r="AL39">
        <v>40</v>
      </c>
    </row>
    <row r="40" spans="1:38">
      <c r="A40" t="s">
        <v>82</v>
      </c>
      <c r="B40" s="35">
        <v>261.10000000000002</v>
      </c>
      <c r="C40" s="35">
        <v>86.75</v>
      </c>
      <c r="D40" s="94">
        <f t="shared" si="0"/>
        <v>93.9</v>
      </c>
      <c r="E40" s="35"/>
      <c r="F40" s="35"/>
      <c r="G40" s="35"/>
      <c r="H40" s="35"/>
      <c r="I40" s="35"/>
      <c r="J40" s="38">
        <v>8.2799999999999994</v>
      </c>
      <c r="K40" s="38">
        <v>8.2799999999999994</v>
      </c>
      <c r="L40" s="38">
        <v>8.49</v>
      </c>
      <c r="M40">
        <v>61.27</v>
      </c>
      <c r="N40">
        <v>135.25</v>
      </c>
      <c r="O40">
        <v>0</v>
      </c>
      <c r="P40">
        <v>0.85</v>
      </c>
      <c r="Q40">
        <v>12.61</v>
      </c>
      <c r="R40" s="94">
        <v>31.3</v>
      </c>
      <c r="S40" s="94">
        <v>31.3</v>
      </c>
      <c r="T40" s="94">
        <v>31.3</v>
      </c>
      <c r="U40">
        <v>1.22</v>
      </c>
      <c r="V40">
        <v>99.58</v>
      </c>
      <c r="W40">
        <v>1.57</v>
      </c>
      <c r="X40">
        <v>36</v>
      </c>
      <c r="Y40">
        <v>12</v>
      </c>
      <c r="Z40">
        <v>12</v>
      </c>
      <c r="AA40">
        <v>132.54</v>
      </c>
      <c r="AB40">
        <v>26.51</v>
      </c>
      <c r="AC40">
        <v>48</v>
      </c>
      <c r="AD40">
        <v>26</v>
      </c>
      <c r="AE40">
        <v>53</v>
      </c>
      <c r="AF40">
        <v>27</v>
      </c>
      <c r="AG40">
        <v>9.67</v>
      </c>
      <c r="AH40">
        <v>25</v>
      </c>
      <c r="AI40">
        <v>25</v>
      </c>
      <c r="AJ40">
        <v>0</v>
      </c>
      <c r="AK40">
        <v>109</v>
      </c>
      <c r="AL40">
        <v>46</v>
      </c>
    </row>
    <row r="41" spans="1:38">
      <c r="A41" t="s">
        <v>83</v>
      </c>
      <c r="B41" s="35">
        <v>261.10000000000002</v>
      </c>
      <c r="C41" s="35">
        <v>86.75</v>
      </c>
      <c r="D41" s="94">
        <f t="shared" si="0"/>
        <v>93.9</v>
      </c>
      <c r="E41" s="35"/>
      <c r="F41" s="35"/>
      <c r="G41" s="35"/>
      <c r="H41" s="35"/>
      <c r="I41" s="35"/>
      <c r="J41" s="38">
        <v>9.33</v>
      </c>
      <c r="K41" s="38">
        <v>9.33</v>
      </c>
      <c r="L41" s="38">
        <v>9.56</v>
      </c>
      <c r="M41">
        <v>65.98</v>
      </c>
      <c r="N41">
        <v>135.25</v>
      </c>
      <c r="O41">
        <v>0</v>
      </c>
      <c r="P41">
        <v>0.85</v>
      </c>
      <c r="Q41">
        <v>13.81</v>
      </c>
      <c r="R41" s="94">
        <v>31.3</v>
      </c>
      <c r="S41" s="94">
        <v>31.3</v>
      </c>
      <c r="T41" s="94">
        <v>31.3</v>
      </c>
      <c r="U41">
        <v>1.22</v>
      </c>
      <c r="V41">
        <v>107.86</v>
      </c>
      <c r="W41">
        <v>1.57</v>
      </c>
      <c r="X41">
        <v>34.01</v>
      </c>
      <c r="Y41">
        <v>11.33</v>
      </c>
      <c r="Z41">
        <v>11.33</v>
      </c>
      <c r="AA41">
        <v>151.6</v>
      </c>
      <c r="AB41">
        <v>30.32</v>
      </c>
      <c r="AC41">
        <v>61</v>
      </c>
      <c r="AD41">
        <v>29</v>
      </c>
      <c r="AE41">
        <v>60</v>
      </c>
      <c r="AF41">
        <v>30</v>
      </c>
      <c r="AG41">
        <v>8.33</v>
      </c>
      <c r="AH41">
        <v>20.67</v>
      </c>
      <c r="AI41">
        <v>20.66</v>
      </c>
      <c r="AJ41">
        <v>0</v>
      </c>
      <c r="AK41">
        <v>130</v>
      </c>
      <c r="AL41">
        <v>55</v>
      </c>
    </row>
    <row r="42" spans="1:38">
      <c r="A42" t="s">
        <v>84</v>
      </c>
      <c r="B42" s="35">
        <v>261.10000000000002</v>
      </c>
      <c r="C42" s="35">
        <v>86.75</v>
      </c>
      <c r="D42" s="94">
        <f t="shared" si="0"/>
        <v>93.9</v>
      </c>
      <c r="E42" s="35"/>
      <c r="F42" s="35"/>
      <c r="G42" s="35"/>
      <c r="H42" s="35"/>
      <c r="I42" s="35"/>
      <c r="J42" s="38">
        <v>10.67</v>
      </c>
      <c r="K42" s="38">
        <v>10.67</v>
      </c>
      <c r="L42" s="38">
        <v>10.93</v>
      </c>
      <c r="M42">
        <v>65.98</v>
      </c>
      <c r="N42">
        <v>135.25</v>
      </c>
      <c r="O42">
        <v>0</v>
      </c>
      <c r="P42">
        <v>0.85</v>
      </c>
      <c r="Q42">
        <v>15.21</v>
      </c>
      <c r="R42" s="94">
        <v>31.3</v>
      </c>
      <c r="S42" s="94">
        <v>31.3</v>
      </c>
      <c r="T42" s="94">
        <v>31.3</v>
      </c>
      <c r="U42">
        <v>1.22</v>
      </c>
      <c r="V42">
        <v>115.24</v>
      </c>
      <c r="W42">
        <v>1.57</v>
      </c>
      <c r="X42">
        <v>31.99</v>
      </c>
      <c r="Y42">
        <v>10.67</v>
      </c>
      <c r="Z42">
        <v>10.67</v>
      </c>
      <c r="AA42">
        <v>168.88</v>
      </c>
      <c r="AB42">
        <v>33.78</v>
      </c>
      <c r="AC42">
        <v>68</v>
      </c>
      <c r="AD42">
        <v>31</v>
      </c>
      <c r="AE42">
        <v>65</v>
      </c>
      <c r="AF42">
        <v>32</v>
      </c>
      <c r="AG42">
        <v>6.67</v>
      </c>
      <c r="AH42">
        <v>18.329999999999998</v>
      </c>
      <c r="AI42">
        <v>18.34</v>
      </c>
      <c r="AJ42">
        <v>0</v>
      </c>
      <c r="AK42">
        <v>144</v>
      </c>
      <c r="AL42">
        <v>61</v>
      </c>
    </row>
    <row r="43" spans="1:38">
      <c r="A43" t="s">
        <v>85</v>
      </c>
      <c r="B43" s="35">
        <v>261.10000000000002</v>
      </c>
      <c r="C43" s="35">
        <v>86.75</v>
      </c>
      <c r="D43" s="94">
        <f t="shared" si="0"/>
        <v>93.9</v>
      </c>
      <c r="E43" s="35"/>
      <c r="F43" s="35"/>
      <c r="G43" s="35"/>
      <c r="H43" s="35"/>
      <c r="I43" s="35"/>
      <c r="J43" s="38">
        <v>11.6</v>
      </c>
      <c r="K43" s="38">
        <v>11.6</v>
      </c>
      <c r="L43" s="38">
        <v>11.9</v>
      </c>
      <c r="M43">
        <v>65.98</v>
      </c>
      <c r="N43">
        <v>135.25</v>
      </c>
      <c r="O43">
        <v>0</v>
      </c>
      <c r="P43">
        <v>0.85</v>
      </c>
      <c r="Q43">
        <v>12.01</v>
      </c>
      <c r="R43" s="94">
        <v>31.3</v>
      </c>
      <c r="S43" s="94">
        <v>31.3</v>
      </c>
      <c r="T43" s="94">
        <v>31.3</v>
      </c>
      <c r="U43">
        <v>1.22</v>
      </c>
      <c r="V43">
        <v>121.62</v>
      </c>
      <c r="W43">
        <v>1.62</v>
      </c>
      <c r="X43">
        <v>29.51</v>
      </c>
      <c r="Y43">
        <v>9.83</v>
      </c>
      <c r="Z43">
        <v>9.83</v>
      </c>
      <c r="AA43">
        <v>190.4</v>
      </c>
      <c r="AB43">
        <v>38.08</v>
      </c>
      <c r="AC43">
        <v>72</v>
      </c>
      <c r="AD43">
        <v>33</v>
      </c>
      <c r="AE43">
        <v>75</v>
      </c>
      <c r="AF43">
        <v>38</v>
      </c>
      <c r="AG43">
        <v>6.67</v>
      </c>
      <c r="AH43">
        <v>26.67</v>
      </c>
      <c r="AI43">
        <v>26.66</v>
      </c>
      <c r="AJ43">
        <v>0</v>
      </c>
      <c r="AK43">
        <v>151</v>
      </c>
      <c r="AL43">
        <v>64</v>
      </c>
    </row>
    <row r="44" spans="1:38">
      <c r="A44" t="s">
        <v>86</v>
      </c>
      <c r="B44" s="35">
        <v>261.10000000000002</v>
      </c>
      <c r="C44" s="35">
        <v>86.75</v>
      </c>
      <c r="D44" s="94">
        <f t="shared" si="0"/>
        <v>93.9</v>
      </c>
      <c r="E44" s="35"/>
      <c r="F44" s="35"/>
      <c r="G44" s="35"/>
      <c r="H44" s="35"/>
      <c r="I44" s="35"/>
      <c r="J44" s="38">
        <v>12.38</v>
      </c>
      <c r="K44" s="38">
        <v>12.38</v>
      </c>
      <c r="L44" s="38">
        <v>12.68</v>
      </c>
      <c r="M44">
        <v>65.98</v>
      </c>
      <c r="N44">
        <v>135.25</v>
      </c>
      <c r="O44">
        <v>0</v>
      </c>
      <c r="P44">
        <v>0.85</v>
      </c>
      <c r="Q44">
        <v>12.41</v>
      </c>
      <c r="R44" s="94">
        <v>31.3</v>
      </c>
      <c r="S44" s="94">
        <v>31.3</v>
      </c>
      <c r="T44" s="94">
        <v>31.3</v>
      </c>
      <c r="U44">
        <v>1.22</v>
      </c>
      <c r="V44">
        <v>126.82</v>
      </c>
      <c r="W44">
        <v>1.62</v>
      </c>
      <c r="X44">
        <v>27</v>
      </c>
      <c r="Y44">
        <v>9</v>
      </c>
      <c r="Z44">
        <v>9</v>
      </c>
      <c r="AA44">
        <v>205.14</v>
      </c>
      <c r="AB44">
        <v>41.03</v>
      </c>
      <c r="AC44">
        <v>78</v>
      </c>
      <c r="AD44">
        <v>36</v>
      </c>
      <c r="AE44">
        <v>79</v>
      </c>
      <c r="AF44">
        <v>40</v>
      </c>
      <c r="AG44">
        <v>6.67</v>
      </c>
      <c r="AH44">
        <v>25.33</v>
      </c>
      <c r="AI44">
        <v>25.34</v>
      </c>
      <c r="AJ44">
        <v>0</v>
      </c>
      <c r="AK44">
        <v>161</v>
      </c>
      <c r="AL44">
        <v>69</v>
      </c>
    </row>
    <row r="45" spans="1:38">
      <c r="A45" t="s">
        <v>87</v>
      </c>
      <c r="B45" s="35">
        <v>261.10000000000002</v>
      </c>
      <c r="C45" s="35">
        <v>86.75</v>
      </c>
      <c r="D45" s="94">
        <f t="shared" si="0"/>
        <v>93.9</v>
      </c>
      <c r="E45" s="35"/>
      <c r="F45" s="35"/>
      <c r="G45" s="35"/>
      <c r="H45" s="35"/>
      <c r="I45" s="35"/>
      <c r="J45" s="38">
        <v>13.06</v>
      </c>
      <c r="K45" s="38">
        <v>13.06</v>
      </c>
      <c r="L45" s="38">
        <v>13.39</v>
      </c>
      <c r="M45">
        <v>65.98</v>
      </c>
      <c r="N45">
        <v>135.25</v>
      </c>
      <c r="O45">
        <v>0</v>
      </c>
      <c r="P45">
        <v>0.85</v>
      </c>
      <c r="Q45">
        <v>13.8</v>
      </c>
      <c r="R45" s="94">
        <v>31.3</v>
      </c>
      <c r="S45" s="94">
        <v>31.3</v>
      </c>
      <c r="T45" s="94">
        <v>31.3</v>
      </c>
      <c r="U45">
        <v>1.22</v>
      </c>
      <c r="V45">
        <v>131.01</v>
      </c>
      <c r="W45">
        <v>1.62</v>
      </c>
      <c r="X45">
        <v>34.01</v>
      </c>
      <c r="Y45">
        <v>11.33</v>
      </c>
      <c r="Z45">
        <v>11.33</v>
      </c>
      <c r="AA45">
        <v>218.19</v>
      </c>
      <c r="AB45">
        <v>43.64</v>
      </c>
      <c r="AC45">
        <v>83</v>
      </c>
      <c r="AD45">
        <v>38</v>
      </c>
      <c r="AE45">
        <v>80</v>
      </c>
      <c r="AF45">
        <v>40</v>
      </c>
      <c r="AG45">
        <v>6.67</v>
      </c>
      <c r="AH45">
        <v>24</v>
      </c>
      <c r="AI45">
        <v>24</v>
      </c>
      <c r="AJ45">
        <v>0</v>
      </c>
      <c r="AK45">
        <v>168</v>
      </c>
      <c r="AL45">
        <v>72</v>
      </c>
    </row>
    <row r="46" spans="1:38">
      <c r="A46" t="s">
        <v>88</v>
      </c>
      <c r="B46" s="35">
        <v>261.10000000000002</v>
      </c>
      <c r="C46" s="35">
        <v>86.75</v>
      </c>
      <c r="D46" s="94">
        <f t="shared" si="0"/>
        <v>93.9</v>
      </c>
      <c r="E46" s="35"/>
      <c r="F46" s="35"/>
      <c r="G46" s="35"/>
      <c r="H46" s="35"/>
      <c r="I46" s="35"/>
      <c r="J46" s="38">
        <v>13.66</v>
      </c>
      <c r="K46" s="38">
        <v>13.66</v>
      </c>
      <c r="L46" s="38">
        <v>13.99</v>
      </c>
      <c r="M46">
        <v>65.98</v>
      </c>
      <c r="N46">
        <v>135.25</v>
      </c>
      <c r="O46">
        <v>0</v>
      </c>
      <c r="P46">
        <v>0.85</v>
      </c>
      <c r="Q46">
        <v>15.4</v>
      </c>
      <c r="R46" s="94">
        <v>31.3</v>
      </c>
      <c r="S46" s="94">
        <v>31.3</v>
      </c>
      <c r="T46" s="94">
        <v>31.3</v>
      </c>
      <c r="U46">
        <v>1.22</v>
      </c>
      <c r="V46">
        <v>134.31</v>
      </c>
      <c r="W46">
        <v>1.62</v>
      </c>
      <c r="X46">
        <v>34.01</v>
      </c>
      <c r="Y46">
        <v>11.33</v>
      </c>
      <c r="Z46">
        <v>11.33</v>
      </c>
      <c r="AA46">
        <v>230.93</v>
      </c>
      <c r="AB46">
        <v>46.19</v>
      </c>
      <c r="AC46">
        <v>86</v>
      </c>
      <c r="AD46">
        <v>39</v>
      </c>
      <c r="AE46">
        <v>83</v>
      </c>
      <c r="AF46">
        <v>41</v>
      </c>
      <c r="AG46">
        <v>6.67</v>
      </c>
      <c r="AH46">
        <v>22.67</v>
      </c>
      <c r="AI46">
        <v>22.66</v>
      </c>
      <c r="AJ46">
        <v>0</v>
      </c>
      <c r="AK46">
        <v>175</v>
      </c>
      <c r="AL46">
        <v>75</v>
      </c>
    </row>
    <row r="47" spans="1:38">
      <c r="A47" t="s">
        <v>89</v>
      </c>
      <c r="B47" s="35">
        <v>219.8</v>
      </c>
      <c r="C47" s="35">
        <v>76.48</v>
      </c>
      <c r="D47" s="94">
        <f t="shared" si="0"/>
        <v>93.9</v>
      </c>
      <c r="E47" s="35"/>
      <c r="F47" s="35"/>
      <c r="G47" s="35"/>
      <c r="H47" s="35"/>
      <c r="I47" s="35"/>
      <c r="J47" s="38">
        <v>14.05</v>
      </c>
      <c r="K47" s="38">
        <v>14.05</v>
      </c>
      <c r="L47" s="38">
        <v>14.4</v>
      </c>
      <c r="M47">
        <v>65.98</v>
      </c>
      <c r="N47">
        <v>115.17</v>
      </c>
      <c r="O47">
        <v>0</v>
      </c>
      <c r="P47">
        <v>0.77</v>
      </c>
      <c r="Q47">
        <v>18.010000000000002</v>
      </c>
      <c r="R47" s="94">
        <v>31.3</v>
      </c>
      <c r="S47" s="94">
        <v>31.3</v>
      </c>
      <c r="T47" s="94">
        <v>31.3</v>
      </c>
      <c r="U47">
        <v>1.22</v>
      </c>
      <c r="V47">
        <v>137.07</v>
      </c>
      <c r="W47">
        <v>1.62</v>
      </c>
      <c r="X47">
        <v>33</v>
      </c>
      <c r="Y47">
        <v>11</v>
      </c>
      <c r="Z47">
        <v>11</v>
      </c>
      <c r="AA47">
        <v>237.5</v>
      </c>
      <c r="AB47">
        <v>47.5</v>
      </c>
      <c r="AC47">
        <v>89</v>
      </c>
      <c r="AD47">
        <v>41</v>
      </c>
      <c r="AE47">
        <v>89</v>
      </c>
      <c r="AF47">
        <v>44</v>
      </c>
      <c r="AG47">
        <v>7</v>
      </c>
      <c r="AH47">
        <v>22</v>
      </c>
      <c r="AI47">
        <v>22</v>
      </c>
      <c r="AJ47">
        <v>0</v>
      </c>
      <c r="AK47">
        <v>182</v>
      </c>
      <c r="AL47">
        <v>78</v>
      </c>
    </row>
    <row r="48" spans="1:38">
      <c r="A48" t="s">
        <v>90</v>
      </c>
      <c r="B48" s="35">
        <v>219.8</v>
      </c>
      <c r="C48" s="35">
        <v>76.48</v>
      </c>
      <c r="D48" s="94">
        <f t="shared" si="0"/>
        <v>93.9</v>
      </c>
      <c r="E48" s="35"/>
      <c r="F48" s="35"/>
      <c r="G48" s="35"/>
      <c r="H48" s="35"/>
      <c r="I48" s="35"/>
      <c r="J48" s="38">
        <v>14.46</v>
      </c>
      <c r="K48" s="38">
        <v>14.46</v>
      </c>
      <c r="L48" s="38">
        <v>14.82</v>
      </c>
      <c r="M48">
        <v>65.98</v>
      </c>
      <c r="N48">
        <v>94.98</v>
      </c>
      <c r="O48">
        <v>0</v>
      </c>
      <c r="P48">
        <v>0.77</v>
      </c>
      <c r="Q48">
        <v>19.41</v>
      </c>
      <c r="R48" s="94">
        <v>31.3</v>
      </c>
      <c r="S48" s="94">
        <v>31.3</v>
      </c>
      <c r="T48" s="94">
        <v>31.3</v>
      </c>
      <c r="U48">
        <v>1.22</v>
      </c>
      <c r="V48">
        <v>139.54</v>
      </c>
      <c r="W48">
        <v>1.62</v>
      </c>
      <c r="X48">
        <v>33</v>
      </c>
      <c r="Y48">
        <v>11</v>
      </c>
      <c r="Z48">
        <v>11</v>
      </c>
      <c r="AA48">
        <v>245.83</v>
      </c>
      <c r="AB48">
        <v>49.17</v>
      </c>
      <c r="AC48">
        <v>91</v>
      </c>
      <c r="AD48">
        <v>42</v>
      </c>
      <c r="AE48">
        <v>91</v>
      </c>
      <c r="AF48">
        <v>46</v>
      </c>
      <c r="AG48">
        <v>7</v>
      </c>
      <c r="AH48">
        <v>21.33</v>
      </c>
      <c r="AI48">
        <v>21.34</v>
      </c>
      <c r="AJ48">
        <v>0</v>
      </c>
      <c r="AK48">
        <v>186</v>
      </c>
      <c r="AL48">
        <v>79</v>
      </c>
    </row>
    <row r="49" spans="1:38">
      <c r="A49" t="s">
        <v>91</v>
      </c>
      <c r="B49" s="35">
        <v>219.8</v>
      </c>
      <c r="C49" s="35">
        <v>76.48</v>
      </c>
      <c r="D49" s="94">
        <f t="shared" si="0"/>
        <v>93.9</v>
      </c>
      <c r="E49" s="35"/>
      <c r="F49" s="35"/>
      <c r="G49" s="35"/>
      <c r="H49" s="35"/>
      <c r="I49" s="35"/>
      <c r="J49" s="38">
        <v>14.66</v>
      </c>
      <c r="K49" s="38">
        <v>14.66</v>
      </c>
      <c r="L49" s="38">
        <v>15.03</v>
      </c>
      <c r="M49">
        <v>65.98</v>
      </c>
      <c r="N49">
        <v>74.78</v>
      </c>
      <c r="O49">
        <v>0</v>
      </c>
      <c r="P49">
        <v>0.77</v>
      </c>
      <c r="Q49">
        <v>30.02</v>
      </c>
      <c r="R49" s="94">
        <v>31.3</v>
      </c>
      <c r="S49" s="94">
        <v>31.3</v>
      </c>
      <c r="T49" s="94">
        <v>31.3</v>
      </c>
      <c r="U49">
        <v>1.22</v>
      </c>
      <c r="V49">
        <v>141.26</v>
      </c>
      <c r="W49">
        <v>1.62</v>
      </c>
      <c r="X49">
        <v>23.51</v>
      </c>
      <c r="Y49">
        <v>7.83</v>
      </c>
      <c r="Z49">
        <v>7.83</v>
      </c>
      <c r="AA49">
        <v>245.83</v>
      </c>
      <c r="AB49">
        <v>49.17</v>
      </c>
      <c r="AC49">
        <v>92</v>
      </c>
      <c r="AD49">
        <v>42</v>
      </c>
      <c r="AE49">
        <v>93</v>
      </c>
      <c r="AF49">
        <v>47</v>
      </c>
      <c r="AG49">
        <v>6.67</v>
      </c>
      <c r="AH49">
        <v>21.33</v>
      </c>
      <c r="AI49">
        <v>21.34</v>
      </c>
      <c r="AJ49">
        <v>0</v>
      </c>
      <c r="AK49">
        <v>189</v>
      </c>
      <c r="AL49">
        <v>81</v>
      </c>
    </row>
    <row r="50" spans="1:38">
      <c r="A50" t="s">
        <v>92</v>
      </c>
      <c r="B50" s="35">
        <v>219.8</v>
      </c>
      <c r="C50" s="35">
        <v>76.48</v>
      </c>
      <c r="D50" s="94">
        <f t="shared" si="0"/>
        <v>93.9</v>
      </c>
      <c r="E50" s="35"/>
      <c r="F50" s="35"/>
      <c r="G50" s="35"/>
      <c r="H50" s="35"/>
      <c r="I50" s="35"/>
      <c r="J50" s="38">
        <v>14.66</v>
      </c>
      <c r="K50" s="38">
        <v>14.66</v>
      </c>
      <c r="L50" s="38">
        <v>15.03</v>
      </c>
      <c r="M50">
        <v>70.13</v>
      </c>
      <c r="N50">
        <v>74.78</v>
      </c>
      <c r="O50">
        <v>0</v>
      </c>
      <c r="P50">
        <v>0.77</v>
      </c>
      <c r="Q50">
        <v>29.82</v>
      </c>
      <c r="R50" s="94">
        <v>31.3</v>
      </c>
      <c r="S50" s="94">
        <v>31.3</v>
      </c>
      <c r="T50" s="94">
        <v>31.3</v>
      </c>
      <c r="U50">
        <v>1.22</v>
      </c>
      <c r="V50">
        <v>142.32</v>
      </c>
      <c r="W50">
        <v>1.62</v>
      </c>
      <c r="X50">
        <v>23.51</v>
      </c>
      <c r="Y50">
        <v>7.83</v>
      </c>
      <c r="Z50">
        <v>7.83</v>
      </c>
      <c r="AA50">
        <v>245.83</v>
      </c>
      <c r="AB50">
        <v>49.17</v>
      </c>
      <c r="AC50">
        <v>92</v>
      </c>
      <c r="AD50">
        <v>43</v>
      </c>
      <c r="AE50">
        <v>93</v>
      </c>
      <c r="AF50">
        <v>47</v>
      </c>
      <c r="AG50">
        <v>7</v>
      </c>
      <c r="AH50">
        <v>21.33</v>
      </c>
      <c r="AI50">
        <v>21.34</v>
      </c>
      <c r="AJ50">
        <v>0</v>
      </c>
      <c r="AK50">
        <v>193</v>
      </c>
      <c r="AL50">
        <v>82</v>
      </c>
    </row>
    <row r="51" spans="1:38">
      <c r="A51" t="s">
        <v>93</v>
      </c>
      <c r="B51" s="35">
        <v>219.8</v>
      </c>
      <c r="C51" s="35">
        <v>76.48</v>
      </c>
      <c r="D51" s="94">
        <f t="shared" si="0"/>
        <v>93.9</v>
      </c>
      <c r="E51" s="35"/>
      <c r="F51" s="35"/>
      <c r="G51" s="35"/>
      <c r="H51" s="35"/>
      <c r="I51" s="35"/>
      <c r="J51" s="38">
        <v>14.66</v>
      </c>
      <c r="K51" s="38">
        <v>14.66</v>
      </c>
      <c r="L51" s="38">
        <v>15.03</v>
      </c>
      <c r="M51">
        <v>70.13</v>
      </c>
      <c r="N51">
        <v>74.78</v>
      </c>
      <c r="O51">
        <v>0</v>
      </c>
      <c r="P51">
        <v>0.77</v>
      </c>
      <c r="Q51">
        <v>32.01</v>
      </c>
      <c r="R51" s="94">
        <v>31.3</v>
      </c>
      <c r="S51" s="94">
        <v>31.3</v>
      </c>
      <c r="T51" s="94">
        <v>31.3</v>
      </c>
      <c r="U51">
        <v>1.3</v>
      </c>
      <c r="V51">
        <v>143.09</v>
      </c>
      <c r="W51">
        <v>1.66</v>
      </c>
      <c r="X51">
        <v>23.51</v>
      </c>
      <c r="Y51">
        <v>7.83</v>
      </c>
      <c r="Z51">
        <v>7.83</v>
      </c>
      <c r="AA51">
        <v>245.83</v>
      </c>
      <c r="AB51">
        <v>49.17</v>
      </c>
      <c r="AC51">
        <v>93</v>
      </c>
      <c r="AD51">
        <v>43</v>
      </c>
      <c r="AE51">
        <v>93</v>
      </c>
      <c r="AF51">
        <v>47</v>
      </c>
      <c r="AG51">
        <v>7.33</v>
      </c>
      <c r="AH51">
        <v>21.33</v>
      </c>
      <c r="AI51">
        <v>21.34</v>
      </c>
      <c r="AJ51">
        <v>0</v>
      </c>
      <c r="AK51">
        <v>193</v>
      </c>
      <c r="AL51">
        <v>82</v>
      </c>
    </row>
    <row r="52" spans="1:38">
      <c r="A52" t="s">
        <v>94</v>
      </c>
      <c r="B52" s="35">
        <v>219.8</v>
      </c>
      <c r="C52" s="35">
        <v>76.48</v>
      </c>
      <c r="D52" s="94">
        <f t="shared" si="0"/>
        <v>93.9</v>
      </c>
      <c r="E52" s="35"/>
      <c r="F52" s="35"/>
      <c r="G52" s="35"/>
      <c r="H52" s="35"/>
      <c r="I52" s="35"/>
      <c r="J52" s="38">
        <v>14.66</v>
      </c>
      <c r="K52" s="38">
        <v>14.66</v>
      </c>
      <c r="L52" s="38">
        <v>15.03</v>
      </c>
      <c r="M52">
        <v>70.13</v>
      </c>
      <c r="N52">
        <v>74.78</v>
      </c>
      <c r="O52">
        <v>0</v>
      </c>
      <c r="P52">
        <v>0.77</v>
      </c>
      <c r="Q52">
        <v>31.41</v>
      </c>
      <c r="R52" s="94">
        <v>31.3</v>
      </c>
      <c r="S52" s="94">
        <v>31.3</v>
      </c>
      <c r="T52" s="94">
        <v>31.3</v>
      </c>
      <c r="U52">
        <v>1.3</v>
      </c>
      <c r="V52">
        <v>142.27000000000001</v>
      </c>
      <c r="W52">
        <v>1.66</v>
      </c>
      <c r="X52">
        <v>23.51</v>
      </c>
      <c r="Y52">
        <v>7.83</v>
      </c>
      <c r="Z52">
        <v>7.83</v>
      </c>
      <c r="AA52">
        <v>241.67</v>
      </c>
      <c r="AB52">
        <v>48.33</v>
      </c>
      <c r="AC52">
        <v>93</v>
      </c>
      <c r="AD52">
        <v>44</v>
      </c>
      <c r="AE52">
        <v>93</v>
      </c>
      <c r="AF52">
        <v>47</v>
      </c>
      <c r="AG52">
        <v>7.33</v>
      </c>
      <c r="AH52">
        <v>21.33</v>
      </c>
      <c r="AI52">
        <v>21.34</v>
      </c>
      <c r="AJ52">
        <v>0</v>
      </c>
      <c r="AK52">
        <v>193</v>
      </c>
      <c r="AL52">
        <v>82</v>
      </c>
    </row>
    <row r="53" spans="1:38">
      <c r="A53" t="s">
        <v>95</v>
      </c>
      <c r="B53" s="35">
        <v>219.8</v>
      </c>
      <c r="C53" s="35">
        <v>57.41</v>
      </c>
      <c r="D53" s="94">
        <f t="shared" si="0"/>
        <v>93.9</v>
      </c>
      <c r="E53" s="35"/>
      <c r="F53" s="35"/>
      <c r="G53" s="35"/>
      <c r="H53" s="35"/>
      <c r="I53" s="35"/>
      <c r="J53" s="38">
        <v>14.66</v>
      </c>
      <c r="K53" s="38">
        <v>14.66</v>
      </c>
      <c r="L53" s="38">
        <v>15.03</v>
      </c>
      <c r="M53">
        <v>70.13</v>
      </c>
      <c r="N53">
        <v>74.78</v>
      </c>
      <c r="O53">
        <v>0</v>
      </c>
      <c r="P53">
        <v>0.77</v>
      </c>
      <c r="Q53">
        <v>32.01</v>
      </c>
      <c r="R53" s="94">
        <v>31.3</v>
      </c>
      <c r="S53" s="94">
        <v>31.3</v>
      </c>
      <c r="T53" s="94">
        <v>31.3</v>
      </c>
      <c r="U53">
        <v>1.3</v>
      </c>
      <c r="V53">
        <v>140.83000000000001</v>
      </c>
      <c r="W53">
        <v>1.66</v>
      </c>
      <c r="X53">
        <v>23.51</v>
      </c>
      <c r="Y53">
        <v>7.83</v>
      </c>
      <c r="Z53">
        <v>7.83</v>
      </c>
      <c r="AA53">
        <v>241.67</v>
      </c>
      <c r="AB53">
        <v>48.33</v>
      </c>
      <c r="AC53">
        <v>93</v>
      </c>
      <c r="AD53">
        <v>44</v>
      </c>
      <c r="AE53">
        <v>95</v>
      </c>
      <c r="AF53">
        <v>48</v>
      </c>
      <c r="AG53">
        <v>7.67</v>
      </c>
      <c r="AH53">
        <v>21.33</v>
      </c>
      <c r="AI53">
        <v>21.34</v>
      </c>
      <c r="AJ53">
        <v>0</v>
      </c>
      <c r="AK53">
        <v>193</v>
      </c>
      <c r="AL53">
        <v>82</v>
      </c>
    </row>
    <row r="54" spans="1:38">
      <c r="A54" t="s">
        <v>96</v>
      </c>
      <c r="B54" s="35">
        <v>219.8</v>
      </c>
      <c r="C54" s="35">
        <v>57.41</v>
      </c>
      <c r="D54" s="94">
        <f t="shared" si="0"/>
        <v>93.9</v>
      </c>
      <c r="E54" s="35"/>
      <c r="F54" s="35"/>
      <c r="G54" s="35"/>
      <c r="H54" s="35"/>
      <c r="I54" s="35"/>
      <c r="J54" s="38">
        <v>14.66</v>
      </c>
      <c r="K54" s="38">
        <v>14.66</v>
      </c>
      <c r="L54" s="38">
        <v>15.03</v>
      </c>
      <c r="M54">
        <v>70.13</v>
      </c>
      <c r="N54">
        <v>74.78</v>
      </c>
      <c r="O54">
        <v>0</v>
      </c>
      <c r="P54">
        <v>0.77</v>
      </c>
      <c r="Q54">
        <v>32.01</v>
      </c>
      <c r="R54" s="94">
        <v>31.3</v>
      </c>
      <c r="S54" s="94">
        <v>31.3</v>
      </c>
      <c r="T54" s="94">
        <v>31.3</v>
      </c>
      <c r="U54">
        <v>1.3</v>
      </c>
      <c r="V54">
        <v>138.55000000000001</v>
      </c>
      <c r="W54">
        <v>1.66</v>
      </c>
      <c r="X54">
        <v>23.51</v>
      </c>
      <c r="Y54">
        <v>7.83</v>
      </c>
      <c r="Z54">
        <v>7.83</v>
      </c>
      <c r="AA54">
        <v>241.67</v>
      </c>
      <c r="AB54">
        <v>48.33</v>
      </c>
      <c r="AC54">
        <v>93</v>
      </c>
      <c r="AD54">
        <v>44</v>
      </c>
      <c r="AE54">
        <v>95</v>
      </c>
      <c r="AF54">
        <v>47</v>
      </c>
      <c r="AG54">
        <v>7.67</v>
      </c>
      <c r="AH54">
        <v>22</v>
      </c>
      <c r="AI54">
        <v>22</v>
      </c>
      <c r="AJ54">
        <v>0</v>
      </c>
      <c r="AK54">
        <v>193</v>
      </c>
      <c r="AL54">
        <v>82</v>
      </c>
    </row>
    <row r="55" spans="1:38">
      <c r="A55" t="s">
        <v>97</v>
      </c>
      <c r="B55" s="35">
        <v>124.06</v>
      </c>
      <c r="C55" s="35">
        <v>57.41</v>
      </c>
      <c r="D55" s="94">
        <f t="shared" si="0"/>
        <v>93.9</v>
      </c>
      <c r="E55" s="35"/>
      <c r="F55" s="35"/>
      <c r="G55" s="35"/>
      <c r="H55" s="35"/>
      <c r="I55" s="35"/>
      <c r="J55" s="38">
        <v>14.66</v>
      </c>
      <c r="K55" s="38">
        <v>14.66</v>
      </c>
      <c r="L55" s="38">
        <v>15.03</v>
      </c>
      <c r="M55">
        <v>70.13</v>
      </c>
      <c r="N55">
        <v>74.78</v>
      </c>
      <c r="O55">
        <v>0</v>
      </c>
      <c r="P55">
        <v>0.85</v>
      </c>
      <c r="Q55">
        <v>36.01</v>
      </c>
      <c r="R55" s="94">
        <v>31.3</v>
      </c>
      <c r="S55" s="94">
        <v>31.3</v>
      </c>
      <c r="T55" s="94">
        <v>31.3</v>
      </c>
      <c r="U55">
        <v>1.38</v>
      </c>
      <c r="V55">
        <v>135.61000000000001</v>
      </c>
      <c r="W55">
        <v>1.66</v>
      </c>
      <c r="X55">
        <v>39</v>
      </c>
      <c r="Y55">
        <v>13</v>
      </c>
      <c r="Z55">
        <v>13</v>
      </c>
      <c r="AA55">
        <v>243.33</v>
      </c>
      <c r="AB55">
        <v>48.67</v>
      </c>
      <c r="AC55">
        <v>93</v>
      </c>
      <c r="AD55">
        <v>44</v>
      </c>
      <c r="AE55">
        <v>95</v>
      </c>
      <c r="AF55">
        <v>47</v>
      </c>
      <c r="AG55">
        <v>8</v>
      </c>
      <c r="AH55">
        <v>28.33</v>
      </c>
      <c r="AI55">
        <v>28.34</v>
      </c>
      <c r="AJ55">
        <v>0</v>
      </c>
      <c r="AK55">
        <v>193</v>
      </c>
      <c r="AL55">
        <v>82</v>
      </c>
    </row>
    <row r="56" spans="1:38">
      <c r="A56" t="s">
        <v>98</v>
      </c>
      <c r="B56" s="35">
        <v>124.06</v>
      </c>
      <c r="C56" s="35">
        <v>57.41</v>
      </c>
      <c r="D56" s="94">
        <f t="shared" si="0"/>
        <v>93.9</v>
      </c>
      <c r="E56" s="35"/>
      <c r="F56" s="35"/>
      <c r="G56" s="35"/>
      <c r="H56" s="35"/>
      <c r="I56" s="35"/>
      <c r="J56" s="38">
        <v>14.66</v>
      </c>
      <c r="K56" s="38">
        <v>14.66</v>
      </c>
      <c r="L56" s="38">
        <v>15.03</v>
      </c>
      <c r="M56">
        <v>70.13</v>
      </c>
      <c r="N56">
        <v>74.78</v>
      </c>
      <c r="O56">
        <v>0</v>
      </c>
      <c r="P56">
        <v>0.85</v>
      </c>
      <c r="Q56">
        <v>35.81</v>
      </c>
      <c r="R56" s="94">
        <v>31.3</v>
      </c>
      <c r="S56" s="94">
        <v>31.3</v>
      </c>
      <c r="T56" s="94">
        <v>31.3</v>
      </c>
      <c r="U56">
        <v>1.38</v>
      </c>
      <c r="V56">
        <v>131.93</v>
      </c>
      <c r="W56">
        <v>1.66</v>
      </c>
      <c r="X56">
        <v>40.01</v>
      </c>
      <c r="Y56">
        <v>13.33</v>
      </c>
      <c r="Z56">
        <v>13.33</v>
      </c>
      <c r="AA56">
        <v>244.17</v>
      </c>
      <c r="AB56">
        <v>48.83</v>
      </c>
      <c r="AC56">
        <v>93</v>
      </c>
      <c r="AD56">
        <v>43</v>
      </c>
      <c r="AE56">
        <v>93</v>
      </c>
      <c r="AF56">
        <v>47</v>
      </c>
      <c r="AG56">
        <v>8</v>
      </c>
      <c r="AH56">
        <v>29.33</v>
      </c>
      <c r="AI56">
        <v>29.34</v>
      </c>
      <c r="AJ56">
        <v>0</v>
      </c>
      <c r="AK56">
        <v>189</v>
      </c>
      <c r="AL56">
        <v>81</v>
      </c>
    </row>
    <row r="57" spans="1:38">
      <c r="A57" t="s">
        <v>99</v>
      </c>
      <c r="B57" s="35">
        <v>124.06</v>
      </c>
      <c r="C57" s="35">
        <v>57.41</v>
      </c>
      <c r="D57" s="94">
        <f t="shared" si="0"/>
        <v>93.9</v>
      </c>
      <c r="E57" s="35"/>
      <c r="F57" s="35"/>
      <c r="G57" s="35"/>
      <c r="H57" s="35"/>
      <c r="I57" s="35"/>
      <c r="J57" s="38">
        <v>14.11</v>
      </c>
      <c r="K57" s="38">
        <v>14.11</v>
      </c>
      <c r="L57" s="38">
        <v>14.46</v>
      </c>
      <c r="M57">
        <v>70.13</v>
      </c>
      <c r="N57">
        <v>74.78</v>
      </c>
      <c r="O57">
        <v>0</v>
      </c>
      <c r="P57">
        <v>0.85</v>
      </c>
      <c r="Q57">
        <v>37.020000000000003</v>
      </c>
      <c r="R57" s="94">
        <v>31.3</v>
      </c>
      <c r="S57" s="94">
        <v>31.3</v>
      </c>
      <c r="T57" s="94">
        <v>31.3</v>
      </c>
      <c r="U57">
        <v>1.38</v>
      </c>
      <c r="V57">
        <v>127.47</v>
      </c>
      <c r="W57">
        <v>1.76</v>
      </c>
      <c r="X57">
        <v>41.51</v>
      </c>
      <c r="Y57">
        <v>13.83</v>
      </c>
      <c r="Z57">
        <v>13.83</v>
      </c>
      <c r="AA57">
        <v>241.67</v>
      </c>
      <c r="AB57">
        <v>48.33</v>
      </c>
      <c r="AC57">
        <v>92</v>
      </c>
      <c r="AD57">
        <v>42</v>
      </c>
      <c r="AE57">
        <v>90</v>
      </c>
      <c r="AF57">
        <v>45</v>
      </c>
      <c r="AG57">
        <v>8.33</v>
      </c>
      <c r="AH57">
        <v>31.67</v>
      </c>
      <c r="AI57">
        <v>31.66</v>
      </c>
      <c r="AJ57">
        <v>0</v>
      </c>
      <c r="AK57">
        <v>186</v>
      </c>
      <c r="AL57">
        <v>79</v>
      </c>
    </row>
    <row r="58" spans="1:38">
      <c r="A58" t="s">
        <v>100</v>
      </c>
      <c r="B58" s="35">
        <v>124.06</v>
      </c>
      <c r="C58" s="35">
        <v>57.41</v>
      </c>
      <c r="D58" s="94">
        <f t="shared" si="0"/>
        <v>93.9</v>
      </c>
      <c r="E58" s="35"/>
      <c r="F58" s="35"/>
      <c r="G58" s="35"/>
      <c r="H58" s="35"/>
      <c r="I58" s="35"/>
      <c r="J58" s="38">
        <v>13.95</v>
      </c>
      <c r="K58" s="38">
        <v>13.95</v>
      </c>
      <c r="L58" s="38">
        <v>14.3</v>
      </c>
      <c r="M58">
        <v>70.13</v>
      </c>
      <c r="N58">
        <v>74.78</v>
      </c>
      <c r="O58">
        <v>0</v>
      </c>
      <c r="P58">
        <v>0.85</v>
      </c>
      <c r="Q58">
        <v>37.020000000000003</v>
      </c>
      <c r="R58" s="94">
        <v>31.3</v>
      </c>
      <c r="S58" s="94">
        <v>31.3</v>
      </c>
      <c r="T58" s="94">
        <v>31.3</v>
      </c>
      <c r="U58">
        <v>1.38</v>
      </c>
      <c r="V58">
        <v>122.24</v>
      </c>
      <c r="W58">
        <v>1.76</v>
      </c>
      <c r="X58">
        <v>42.49</v>
      </c>
      <c r="Y58">
        <v>14.17</v>
      </c>
      <c r="Z58">
        <v>14.17</v>
      </c>
      <c r="AA58">
        <v>239.17</v>
      </c>
      <c r="AB58">
        <v>47.83</v>
      </c>
      <c r="AC58">
        <v>91</v>
      </c>
      <c r="AD58">
        <v>41</v>
      </c>
      <c r="AE58">
        <v>87</v>
      </c>
      <c r="AF58">
        <v>43</v>
      </c>
      <c r="AG58">
        <v>8.67</v>
      </c>
      <c r="AH58">
        <v>32</v>
      </c>
      <c r="AI58">
        <v>32</v>
      </c>
      <c r="AJ58">
        <v>0</v>
      </c>
      <c r="AK58">
        <v>179</v>
      </c>
      <c r="AL58">
        <v>76</v>
      </c>
    </row>
    <row r="59" spans="1:38">
      <c r="A59" t="s">
        <v>101</v>
      </c>
      <c r="B59" s="35">
        <v>124.06</v>
      </c>
      <c r="C59" s="35">
        <v>57.41</v>
      </c>
      <c r="D59" s="94">
        <f t="shared" si="0"/>
        <v>93.9</v>
      </c>
      <c r="E59" s="35"/>
      <c r="F59" s="35"/>
      <c r="G59" s="35"/>
      <c r="H59" s="35"/>
      <c r="I59" s="35"/>
      <c r="J59" s="38">
        <v>13.48</v>
      </c>
      <c r="K59" s="38">
        <v>13.48</v>
      </c>
      <c r="L59" s="38">
        <v>13.81</v>
      </c>
      <c r="M59">
        <v>70.13</v>
      </c>
      <c r="N59">
        <v>94.98</v>
      </c>
      <c r="O59">
        <v>0</v>
      </c>
      <c r="P59">
        <v>0.93</v>
      </c>
      <c r="Q59">
        <v>40.020000000000003</v>
      </c>
      <c r="R59" s="94">
        <v>31.3</v>
      </c>
      <c r="S59" s="94">
        <v>31.3</v>
      </c>
      <c r="T59" s="94">
        <v>31.3</v>
      </c>
      <c r="U59">
        <v>1.45</v>
      </c>
      <c r="V59">
        <v>116.18</v>
      </c>
      <c r="W59">
        <v>1.76</v>
      </c>
      <c r="X59">
        <v>43.99</v>
      </c>
      <c r="Y59">
        <v>14.67</v>
      </c>
      <c r="Z59">
        <v>14.67</v>
      </c>
      <c r="AA59">
        <v>239.17</v>
      </c>
      <c r="AB59">
        <v>47.83</v>
      </c>
      <c r="AC59">
        <v>87</v>
      </c>
      <c r="AD59">
        <v>40</v>
      </c>
      <c r="AE59">
        <v>81</v>
      </c>
      <c r="AF59">
        <v>41</v>
      </c>
      <c r="AG59">
        <v>11.67</v>
      </c>
      <c r="AH59">
        <v>32.67</v>
      </c>
      <c r="AI59">
        <v>32.659999999999997</v>
      </c>
      <c r="AJ59">
        <v>0</v>
      </c>
      <c r="AK59">
        <v>172</v>
      </c>
      <c r="AL59">
        <v>73</v>
      </c>
    </row>
    <row r="60" spans="1:38">
      <c r="A60" t="s">
        <v>102</v>
      </c>
      <c r="B60" s="35">
        <v>165.36</v>
      </c>
      <c r="C60" s="35">
        <v>57.41</v>
      </c>
      <c r="D60" s="94">
        <f t="shared" si="0"/>
        <v>93.9</v>
      </c>
      <c r="E60" s="35"/>
      <c r="F60" s="35"/>
      <c r="G60" s="35"/>
      <c r="H60" s="35"/>
      <c r="I60" s="35"/>
      <c r="J60" s="38">
        <v>12.73</v>
      </c>
      <c r="K60" s="38">
        <v>12.73</v>
      </c>
      <c r="L60" s="38">
        <v>13.05</v>
      </c>
      <c r="M60">
        <v>70.13</v>
      </c>
      <c r="N60">
        <v>115.17</v>
      </c>
      <c r="O60">
        <v>0</v>
      </c>
      <c r="P60">
        <v>0.93</v>
      </c>
      <c r="Q60">
        <v>40.020000000000003</v>
      </c>
      <c r="R60" s="94">
        <v>31.3</v>
      </c>
      <c r="S60" s="94">
        <v>31.3</v>
      </c>
      <c r="T60" s="94">
        <v>31.3</v>
      </c>
      <c r="U60">
        <v>1.45</v>
      </c>
      <c r="V60">
        <v>109.26</v>
      </c>
      <c r="W60">
        <v>1.76</v>
      </c>
      <c r="X60">
        <v>45</v>
      </c>
      <c r="Y60">
        <v>15</v>
      </c>
      <c r="Z60">
        <v>15</v>
      </c>
      <c r="AA60">
        <v>230.02</v>
      </c>
      <c r="AB60">
        <v>46.01</v>
      </c>
      <c r="AC60">
        <v>83</v>
      </c>
      <c r="AD60">
        <v>38</v>
      </c>
      <c r="AE60">
        <v>79</v>
      </c>
      <c r="AF60">
        <v>39</v>
      </c>
      <c r="AG60">
        <v>12.33</v>
      </c>
      <c r="AH60">
        <v>34</v>
      </c>
      <c r="AI60">
        <v>34</v>
      </c>
      <c r="AJ60">
        <v>0</v>
      </c>
      <c r="AK60">
        <v>161</v>
      </c>
      <c r="AL60">
        <v>69</v>
      </c>
    </row>
    <row r="61" spans="1:38">
      <c r="A61" t="s">
        <v>103</v>
      </c>
      <c r="B61" s="35">
        <v>165.36</v>
      </c>
      <c r="C61" s="35">
        <v>57.41</v>
      </c>
      <c r="D61" s="94">
        <f t="shared" si="0"/>
        <v>93.9</v>
      </c>
      <c r="E61" s="35"/>
      <c r="F61" s="35"/>
      <c r="G61" s="35"/>
      <c r="H61" s="35"/>
      <c r="I61" s="35"/>
      <c r="J61" s="38">
        <v>12.02</v>
      </c>
      <c r="K61" s="38">
        <v>12.02</v>
      </c>
      <c r="L61" s="38">
        <v>12.33</v>
      </c>
      <c r="M61">
        <v>70.13</v>
      </c>
      <c r="N61">
        <v>135.25</v>
      </c>
      <c r="O61">
        <v>0</v>
      </c>
      <c r="P61">
        <v>0.93</v>
      </c>
      <c r="Q61">
        <v>40.020000000000003</v>
      </c>
      <c r="R61" s="94">
        <v>31.3</v>
      </c>
      <c r="S61" s="94">
        <v>31.3</v>
      </c>
      <c r="T61" s="94">
        <v>31.3</v>
      </c>
      <c r="U61">
        <v>1.45</v>
      </c>
      <c r="V61">
        <v>101.57</v>
      </c>
      <c r="W61">
        <v>1.76</v>
      </c>
      <c r="X61">
        <v>49.5</v>
      </c>
      <c r="Y61">
        <v>16.5</v>
      </c>
      <c r="Z61">
        <v>16.5</v>
      </c>
      <c r="AA61">
        <v>218.13</v>
      </c>
      <c r="AB61">
        <v>43.63</v>
      </c>
      <c r="AC61">
        <v>78</v>
      </c>
      <c r="AD61">
        <v>36</v>
      </c>
      <c r="AE61">
        <v>75</v>
      </c>
      <c r="AF61">
        <v>37</v>
      </c>
      <c r="AG61">
        <v>12.67</v>
      </c>
      <c r="AH61">
        <v>35</v>
      </c>
      <c r="AI61">
        <v>35</v>
      </c>
      <c r="AJ61">
        <v>22.21</v>
      </c>
      <c r="AK61">
        <v>154</v>
      </c>
      <c r="AL61">
        <v>66</v>
      </c>
    </row>
    <row r="62" spans="1:38">
      <c r="A62" t="s">
        <v>104</v>
      </c>
      <c r="B62" s="35">
        <v>165.36</v>
      </c>
      <c r="C62" s="35">
        <v>57.41</v>
      </c>
      <c r="D62" s="94">
        <f t="shared" si="0"/>
        <v>93.9</v>
      </c>
      <c r="E62" s="35"/>
      <c r="F62" s="35"/>
      <c r="G62" s="35"/>
      <c r="H62" s="35"/>
      <c r="I62" s="35"/>
      <c r="J62" s="38">
        <v>10.97</v>
      </c>
      <c r="K62" s="38">
        <v>10.97</v>
      </c>
      <c r="L62" s="38">
        <v>11.25</v>
      </c>
      <c r="M62">
        <v>70.13</v>
      </c>
      <c r="N62">
        <v>135.25</v>
      </c>
      <c r="O62">
        <v>0</v>
      </c>
      <c r="P62">
        <v>0.93</v>
      </c>
      <c r="Q62">
        <v>40.020000000000003</v>
      </c>
      <c r="R62" s="94">
        <v>31.3</v>
      </c>
      <c r="S62" s="94">
        <v>31.3</v>
      </c>
      <c r="T62" s="94">
        <v>31.3</v>
      </c>
      <c r="U62">
        <v>1.45</v>
      </c>
      <c r="V62">
        <v>93.09</v>
      </c>
      <c r="W62">
        <v>1.76</v>
      </c>
      <c r="X62">
        <v>48.49</v>
      </c>
      <c r="Y62">
        <v>16.170000000000002</v>
      </c>
      <c r="Z62">
        <v>16.170000000000002</v>
      </c>
      <c r="AA62">
        <v>207.16</v>
      </c>
      <c r="AB62">
        <v>41.43</v>
      </c>
      <c r="AC62">
        <v>73</v>
      </c>
      <c r="AD62">
        <v>33</v>
      </c>
      <c r="AE62">
        <v>68</v>
      </c>
      <c r="AF62">
        <v>34</v>
      </c>
      <c r="AG62">
        <v>13.33</v>
      </c>
      <c r="AH62">
        <v>34.33</v>
      </c>
      <c r="AI62">
        <v>34.340000000000003</v>
      </c>
      <c r="AJ62">
        <v>23.22</v>
      </c>
      <c r="AK62">
        <v>144</v>
      </c>
      <c r="AL62">
        <v>61</v>
      </c>
    </row>
    <row r="63" spans="1:38">
      <c r="A63" t="s">
        <v>105</v>
      </c>
      <c r="B63" s="35">
        <v>200.86</v>
      </c>
      <c r="C63" s="35">
        <v>57.41</v>
      </c>
      <c r="D63" s="94">
        <f t="shared" si="0"/>
        <v>97.4</v>
      </c>
      <c r="E63" s="35"/>
      <c r="F63" s="35"/>
      <c r="G63" s="35"/>
      <c r="H63" s="35"/>
      <c r="I63" s="35"/>
      <c r="J63" s="38">
        <v>10.17</v>
      </c>
      <c r="K63" s="38">
        <v>10.17</v>
      </c>
      <c r="L63" s="38">
        <v>10.42</v>
      </c>
      <c r="M63">
        <v>70.13</v>
      </c>
      <c r="N63">
        <v>135.25</v>
      </c>
      <c r="O63">
        <v>0</v>
      </c>
      <c r="P63">
        <v>0.93</v>
      </c>
      <c r="Q63">
        <v>41.02</v>
      </c>
      <c r="R63" s="94">
        <v>32.47</v>
      </c>
      <c r="S63" s="94">
        <v>32.46</v>
      </c>
      <c r="T63" s="94">
        <v>32.47</v>
      </c>
      <c r="U63">
        <v>1.45</v>
      </c>
      <c r="V63">
        <v>83.66</v>
      </c>
      <c r="W63">
        <v>1.81</v>
      </c>
      <c r="X63">
        <v>46.99</v>
      </c>
      <c r="Y63">
        <v>15.67</v>
      </c>
      <c r="Z63">
        <v>15.67</v>
      </c>
      <c r="AA63">
        <v>193.32</v>
      </c>
      <c r="AB63">
        <v>38.67</v>
      </c>
      <c r="AC63">
        <v>68</v>
      </c>
      <c r="AD63">
        <v>30</v>
      </c>
      <c r="AE63">
        <v>63</v>
      </c>
      <c r="AF63">
        <v>32</v>
      </c>
      <c r="AG63">
        <v>14</v>
      </c>
      <c r="AH63">
        <v>33.67</v>
      </c>
      <c r="AI63">
        <v>33.659999999999997</v>
      </c>
      <c r="AJ63">
        <v>23.22</v>
      </c>
      <c r="AK63">
        <v>133</v>
      </c>
      <c r="AL63">
        <v>57</v>
      </c>
    </row>
    <row r="64" spans="1:38">
      <c r="A64" t="s">
        <v>106</v>
      </c>
      <c r="B64" s="35">
        <v>200.86</v>
      </c>
      <c r="C64" s="35">
        <v>57.41</v>
      </c>
      <c r="D64" s="94">
        <f t="shared" si="0"/>
        <v>97.4</v>
      </c>
      <c r="E64" s="35"/>
      <c r="F64" s="35"/>
      <c r="G64" s="35"/>
      <c r="H64" s="35"/>
      <c r="I64" s="35"/>
      <c r="J64" s="38">
        <v>9.07</v>
      </c>
      <c r="K64" s="38">
        <v>9.07</v>
      </c>
      <c r="L64" s="38">
        <v>9.3000000000000007</v>
      </c>
      <c r="M64">
        <v>70.13</v>
      </c>
      <c r="N64">
        <v>135.25</v>
      </c>
      <c r="O64">
        <v>0</v>
      </c>
      <c r="P64">
        <v>0.93</v>
      </c>
      <c r="Q64">
        <v>41.02</v>
      </c>
      <c r="R64" s="94">
        <v>32.47</v>
      </c>
      <c r="S64" s="94">
        <v>32.46</v>
      </c>
      <c r="T64" s="94">
        <v>32.47</v>
      </c>
      <c r="U64">
        <v>1.45</v>
      </c>
      <c r="V64">
        <v>73.260000000000005</v>
      </c>
      <c r="W64">
        <v>1.81</v>
      </c>
      <c r="X64">
        <v>45</v>
      </c>
      <c r="Y64">
        <v>15</v>
      </c>
      <c r="Z64">
        <v>15</v>
      </c>
      <c r="AA64">
        <v>173.97</v>
      </c>
      <c r="AB64">
        <v>34.799999999999997</v>
      </c>
      <c r="AC64">
        <v>61</v>
      </c>
      <c r="AD64">
        <v>28</v>
      </c>
      <c r="AE64">
        <v>59</v>
      </c>
      <c r="AF64">
        <v>29</v>
      </c>
      <c r="AG64">
        <v>15.33</v>
      </c>
      <c r="AH64">
        <v>33.67</v>
      </c>
      <c r="AI64">
        <v>33.659999999999997</v>
      </c>
      <c r="AJ64">
        <v>23.22</v>
      </c>
      <c r="AK64">
        <v>119</v>
      </c>
      <c r="AL64">
        <v>51</v>
      </c>
    </row>
    <row r="65" spans="1:38">
      <c r="A65" t="s">
        <v>107</v>
      </c>
      <c r="B65" s="35">
        <v>261.10000000000002</v>
      </c>
      <c r="C65" s="35">
        <v>57.41</v>
      </c>
      <c r="D65" s="94">
        <f t="shared" si="0"/>
        <v>93</v>
      </c>
      <c r="E65" s="35"/>
      <c r="F65" s="35"/>
      <c r="G65" s="35"/>
      <c r="H65" s="35"/>
      <c r="I65" s="35"/>
      <c r="J65" s="38">
        <v>8.0399999999999991</v>
      </c>
      <c r="K65" s="38">
        <v>8.0399999999999991</v>
      </c>
      <c r="L65" s="38">
        <v>8.24</v>
      </c>
      <c r="M65">
        <v>70.13</v>
      </c>
      <c r="N65">
        <v>135.25</v>
      </c>
      <c r="O65">
        <v>0</v>
      </c>
      <c r="P65">
        <v>0.93</v>
      </c>
      <c r="Q65">
        <v>40.82</v>
      </c>
      <c r="R65" s="94">
        <v>33</v>
      </c>
      <c r="S65" s="94">
        <v>27</v>
      </c>
      <c r="T65" s="94">
        <v>33</v>
      </c>
      <c r="U65">
        <v>1.45</v>
      </c>
      <c r="V65">
        <v>62.26</v>
      </c>
      <c r="W65">
        <v>1.81</v>
      </c>
      <c r="X65">
        <v>46.99</v>
      </c>
      <c r="Y65">
        <v>15.67</v>
      </c>
      <c r="Z65">
        <v>15.67</v>
      </c>
      <c r="AA65">
        <v>154.57</v>
      </c>
      <c r="AB65">
        <v>30.92</v>
      </c>
      <c r="AC65">
        <v>55</v>
      </c>
      <c r="AD65">
        <v>26</v>
      </c>
      <c r="AE65">
        <v>52</v>
      </c>
      <c r="AF65">
        <v>26</v>
      </c>
      <c r="AG65">
        <v>14.67</v>
      </c>
      <c r="AH65">
        <v>32.33</v>
      </c>
      <c r="AI65">
        <v>32.340000000000003</v>
      </c>
      <c r="AJ65">
        <v>23.72</v>
      </c>
      <c r="AK65">
        <v>105</v>
      </c>
      <c r="AL65">
        <v>45</v>
      </c>
    </row>
    <row r="66" spans="1:38">
      <c r="A66" t="s">
        <v>108</v>
      </c>
      <c r="B66" s="35">
        <v>261.10000000000002</v>
      </c>
      <c r="C66" s="35">
        <v>76.25</v>
      </c>
      <c r="D66" s="94">
        <f t="shared" si="0"/>
        <v>90</v>
      </c>
      <c r="E66" s="35"/>
      <c r="F66" s="35"/>
      <c r="G66" s="35"/>
      <c r="H66" s="35"/>
      <c r="I66" s="35"/>
      <c r="J66" s="38">
        <v>7.01</v>
      </c>
      <c r="K66" s="38">
        <v>7.01</v>
      </c>
      <c r="L66" s="38">
        <v>7.18</v>
      </c>
      <c r="M66">
        <v>70.13</v>
      </c>
      <c r="N66">
        <v>135.25</v>
      </c>
      <c r="O66">
        <v>0</v>
      </c>
      <c r="P66">
        <v>0.93</v>
      </c>
      <c r="Q66">
        <v>40.020000000000003</v>
      </c>
      <c r="R66" s="94">
        <v>33</v>
      </c>
      <c r="S66" s="94">
        <v>24</v>
      </c>
      <c r="T66" s="94">
        <v>33</v>
      </c>
      <c r="U66">
        <v>1.45</v>
      </c>
      <c r="V66">
        <v>50.28</v>
      </c>
      <c r="W66">
        <v>1.81</v>
      </c>
      <c r="X66">
        <v>45</v>
      </c>
      <c r="Y66">
        <v>15</v>
      </c>
      <c r="Z66">
        <v>15</v>
      </c>
      <c r="AA66">
        <v>135.22</v>
      </c>
      <c r="AB66">
        <v>27.05</v>
      </c>
      <c r="AC66">
        <v>48</v>
      </c>
      <c r="AD66">
        <v>22</v>
      </c>
      <c r="AE66">
        <v>45</v>
      </c>
      <c r="AF66">
        <v>23</v>
      </c>
      <c r="AG66">
        <v>14.67</v>
      </c>
      <c r="AH66">
        <v>31.33</v>
      </c>
      <c r="AI66">
        <v>31.34</v>
      </c>
      <c r="AJ66">
        <v>24.23</v>
      </c>
      <c r="AK66">
        <v>91</v>
      </c>
      <c r="AL66">
        <v>39</v>
      </c>
    </row>
    <row r="67" spans="1:38">
      <c r="A67" t="s">
        <v>109</v>
      </c>
      <c r="B67" s="35">
        <v>261.10000000000002</v>
      </c>
      <c r="C67" s="35">
        <v>86.75</v>
      </c>
      <c r="D67" s="94">
        <f t="shared" si="0"/>
        <v>84</v>
      </c>
      <c r="E67" s="35"/>
      <c r="F67" s="35"/>
      <c r="G67" s="35"/>
      <c r="H67" s="35"/>
      <c r="I67" s="35"/>
      <c r="J67" s="38">
        <v>5.95</v>
      </c>
      <c r="K67" s="38">
        <v>5.95</v>
      </c>
      <c r="L67" s="38">
        <v>6.09</v>
      </c>
      <c r="M67">
        <v>65.98</v>
      </c>
      <c r="N67">
        <v>135.25</v>
      </c>
      <c r="O67">
        <v>0</v>
      </c>
      <c r="P67">
        <v>1.01</v>
      </c>
      <c r="Q67">
        <v>40.619999999999997</v>
      </c>
      <c r="R67" s="94">
        <v>33</v>
      </c>
      <c r="S67" s="94">
        <v>18</v>
      </c>
      <c r="T67" s="94">
        <v>33</v>
      </c>
      <c r="U67">
        <v>1.53</v>
      </c>
      <c r="V67">
        <v>38</v>
      </c>
      <c r="W67">
        <v>1.81</v>
      </c>
      <c r="X67">
        <v>43.5</v>
      </c>
      <c r="Y67">
        <v>14.5</v>
      </c>
      <c r="Z67">
        <v>14.5</v>
      </c>
      <c r="AA67">
        <v>116.46</v>
      </c>
      <c r="AB67">
        <v>23.29</v>
      </c>
      <c r="AC67">
        <v>40</v>
      </c>
      <c r="AD67">
        <v>18</v>
      </c>
      <c r="AE67">
        <v>36</v>
      </c>
      <c r="AF67">
        <v>18</v>
      </c>
      <c r="AG67">
        <v>14.33</v>
      </c>
      <c r="AH67">
        <v>28</v>
      </c>
      <c r="AI67">
        <v>28</v>
      </c>
      <c r="AJ67">
        <v>24.23</v>
      </c>
      <c r="AK67">
        <v>77</v>
      </c>
      <c r="AL67">
        <v>33</v>
      </c>
    </row>
    <row r="68" spans="1:38">
      <c r="A68" t="s">
        <v>110</v>
      </c>
      <c r="B68" s="35">
        <v>261.10000000000002</v>
      </c>
      <c r="C68" s="35">
        <v>86.75</v>
      </c>
      <c r="D68" s="94">
        <f t="shared" ref="D68:D98" si="1">R68+S68+T68</f>
        <v>67.25</v>
      </c>
      <c r="E68" s="35"/>
      <c r="F68" s="35"/>
      <c r="G68" s="35"/>
      <c r="H68" s="35"/>
      <c r="I68" s="35"/>
      <c r="J68" s="38">
        <v>4.83</v>
      </c>
      <c r="K68" s="38">
        <v>4.83</v>
      </c>
      <c r="L68" s="38">
        <v>4.96</v>
      </c>
      <c r="M68">
        <v>65.98</v>
      </c>
      <c r="N68">
        <v>135.25</v>
      </c>
      <c r="O68">
        <v>0</v>
      </c>
      <c r="P68">
        <v>1.01</v>
      </c>
      <c r="Q68">
        <v>38.22</v>
      </c>
      <c r="R68" s="94">
        <v>32.75</v>
      </c>
      <c r="S68" s="94">
        <v>12</v>
      </c>
      <c r="T68" s="94">
        <v>22.5</v>
      </c>
      <c r="U68">
        <v>1.53</v>
      </c>
      <c r="V68">
        <v>26.39</v>
      </c>
      <c r="W68">
        <v>1.81</v>
      </c>
      <c r="X68">
        <v>42</v>
      </c>
      <c r="Y68">
        <v>14</v>
      </c>
      <c r="Z68">
        <v>14</v>
      </c>
      <c r="AA68">
        <v>98.22</v>
      </c>
      <c r="AB68">
        <v>19.649999999999999</v>
      </c>
      <c r="AC68">
        <v>33</v>
      </c>
      <c r="AD68">
        <v>12</v>
      </c>
      <c r="AE68">
        <v>29</v>
      </c>
      <c r="AF68">
        <v>15</v>
      </c>
      <c r="AG68">
        <v>14</v>
      </c>
      <c r="AH68">
        <v>26.67</v>
      </c>
      <c r="AI68">
        <v>26.66</v>
      </c>
      <c r="AJ68">
        <v>24.23</v>
      </c>
      <c r="AK68">
        <v>60</v>
      </c>
      <c r="AL68">
        <v>25</v>
      </c>
    </row>
    <row r="69" spans="1:38">
      <c r="A69" t="s">
        <v>111</v>
      </c>
      <c r="B69" s="35">
        <v>261.10000000000002</v>
      </c>
      <c r="C69" s="35">
        <v>86.75</v>
      </c>
      <c r="D69" s="94">
        <f t="shared" si="1"/>
        <v>41.04</v>
      </c>
      <c r="E69" s="35"/>
      <c r="F69" s="35"/>
      <c r="G69" s="35"/>
      <c r="H69" s="35"/>
      <c r="I69" s="35"/>
      <c r="J69" s="38">
        <v>3.71</v>
      </c>
      <c r="K69" s="38">
        <v>3.71</v>
      </c>
      <c r="L69" s="38">
        <v>3.8</v>
      </c>
      <c r="M69">
        <v>65.98</v>
      </c>
      <c r="N69">
        <v>135.25</v>
      </c>
      <c r="O69">
        <v>0</v>
      </c>
      <c r="P69">
        <v>1.01</v>
      </c>
      <c r="Q69">
        <v>34.81</v>
      </c>
      <c r="R69" s="94">
        <v>21.95</v>
      </c>
      <c r="S69" s="94">
        <v>6</v>
      </c>
      <c r="T69" s="94">
        <v>13.09</v>
      </c>
      <c r="U69">
        <v>1.53</v>
      </c>
      <c r="V69">
        <v>17.079999999999998</v>
      </c>
      <c r="W69">
        <v>1.81</v>
      </c>
      <c r="X69">
        <v>47.51</v>
      </c>
      <c r="Y69">
        <v>15.83</v>
      </c>
      <c r="Z69">
        <v>15.83</v>
      </c>
      <c r="AA69">
        <v>78.03</v>
      </c>
      <c r="AB69">
        <v>15.61</v>
      </c>
      <c r="AC69">
        <v>23</v>
      </c>
      <c r="AD69">
        <v>8</v>
      </c>
      <c r="AE69">
        <v>21</v>
      </c>
      <c r="AF69">
        <v>11</v>
      </c>
      <c r="AG69">
        <v>15.67</v>
      </c>
      <c r="AH69">
        <v>26</v>
      </c>
      <c r="AI69">
        <v>26</v>
      </c>
      <c r="AJ69">
        <v>24.23</v>
      </c>
      <c r="AK69">
        <v>46</v>
      </c>
      <c r="AL69">
        <v>19</v>
      </c>
    </row>
    <row r="70" spans="1:38">
      <c r="A70" t="s">
        <v>112</v>
      </c>
      <c r="B70" s="35">
        <v>261.10000000000002</v>
      </c>
      <c r="C70" s="35">
        <v>86.75</v>
      </c>
      <c r="D70" s="94">
        <f t="shared" si="1"/>
        <v>19.29</v>
      </c>
      <c r="E70" s="35"/>
      <c r="F70" s="35"/>
      <c r="G70" s="35"/>
      <c r="H70" s="35"/>
      <c r="I70" s="35"/>
      <c r="J70" s="38">
        <v>2.6</v>
      </c>
      <c r="K70" s="38">
        <v>2.6</v>
      </c>
      <c r="L70" s="38">
        <v>2.66</v>
      </c>
      <c r="M70">
        <v>74.459999999999994</v>
      </c>
      <c r="N70">
        <v>135.25</v>
      </c>
      <c r="O70">
        <v>0</v>
      </c>
      <c r="P70">
        <v>1.01</v>
      </c>
      <c r="Q70">
        <v>31.01</v>
      </c>
      <c r="R70" s="94">
        <v>12.42</v>
      </c>
      <c r="S70" s="94">
        <v>1</v>
      </c>
      <c r="T70" s="94">
        <v>5.87</v>
      </c>
      <c r="U70">
        <v>1.53</v>
      </c>
      <c r="V70">
        <v>11.12</v>
      </c>
      <c r="W70">
        <v>1.81</v>
      </c>
      <c r="X70">
        <v>47.51</v>
      </c>
      <c r="Y70">
        <v>15.83</v>
      </c>
      <c r="Z70">
        <v>15.83</v>
      </c>
      <c r="AA70">
        <v>54.52</v>
      </c>
      <c r="AB70">
        <v>10.91</v>
      </c>
      <c r="AC70">
        <v>16</v>
      </c>
      <c r="AD70">
        <v>5</v>
      </c>
      <c r="AE70">
        <v>12</v>
      </c>
      <c r="AF70">
        <v>6</v>
      </c>
      <c r="AG70">
        <v>15.67</v>
      </c>
      <c r="AH70">
        <v>25</v>
      </c>
      <c r="AI70">
        <v>25</v>
      </c>
      <c r="AJ70">
        <v>24.23</v>
      </c>
      <c r="AK70">
        <v>32</v>
      </c>
      <c r="AL70">
        <v>13</v>
      </c>
    </row>
    <row r="71" spans="1:38">
      <c r="A71" t="s">
        <v>113</v>
      </c>
      <c r="B71" s="35">
        <v>230.81</v>
      </c>
      <c r="C71" s="35">
        <v>78.86</v>
      </c>
      <c r="D71" s="94">
        <f t="shared" si="1"/>
        <v>6.25</v>
      </c>
      <c r="E71" s="35"/>
      <c r="F71" s="35"/>
      <c r="G71" s="35"/>
      <c r="H71" s="35"/>
      <c r="I71" s="35"/>
      <c r="J71" s="38">
        <v>1.84</v>
      </c>
      <c r="K71" s="38">
        <v>1.84</v>
      </c>
      <c r="L71" s="38">
        <v>1.89</v>
      </c>
      <c r="M71">
        <v>82.95</v>
      </c>
      <c r="N71">
        <v>135.25</v>
      </c>
      <c r="O71">
        <v>0</v>
      </c>
      <c r="P71">
        <v>0.85</v>
      </c>
      <c r="Q71">
        <v>36.01</v>
      </c>
      <c r="R71" s="94">
        <v>4.8</v>
      </c>
      <c r="S71" s="94">
        <v>0</v>
      </c>
      <c r="T71" s="94">
        <v>1.45</v>
      </c>
      <c r="U71">
        <v>1.38</v>
      </c>
      <c r="V71">
        <v>6.92</v>
      </c>
      <c r="W71">
        <v>1.76</v>
      </c>
      <c r="X71">
        <v>46.5</v>
      </c>
      <c r="Y71">
        <v>15.5</v>
      </c>
      <c r="Z71">
        <v>15.5</v>
      </c>
      <c r="AA71">
        <v>33.270000000000003</v>
      </c>
      <c r="AB71">
        <v>6.65</v>
      </c>
      <c r="AC71">
        <v>11</v>
      </c>
      <c r="AD71">
        <v>2</v>
      </c>
      <c r="AE71">
        <v>4</v>
      </c>
      <c r="AF71">
        <v>2</v>
      </c>
      <c r="AG71">
        <v>15</v>
      </c>
      <c r="AH71">
        <v>24.33</v>
      </c>
      <c r="AI71">
        <v>24.34</v>
      </c>
      <c r="AJ71">
        <v>24.23</v>
      </c>
      <c r="AK71">
        <v>18</v>
      </c>
      <c r="AL71">
        <v>7</v>
      </c>
    </row>
    <row r="72" spans="1:38">
      <c r="A72" t="s">
        <v>114</v>
      </c>
      <c r="B72" s="35">
        <v>230.81</v>
      </c>
      <c r="C72" s="35">
        <v>78.86</v>
      </c>
      <c r="D72" s="94">
        <f t="shared" si="1"/>
        <v>2.48</v>
      </c>
      <c r="E72" s="35"/>
      <c r="F72" s="35"/>
      <c r="G72" s="35"/>
      <c r="H72" s="35"/>
      <c r="I72" s="35"/>
      <c r="J72" s="38">
        <v>1.26</v>
      </c>
      <c r="K72" s="38">
        <v>1.26</v>
      </c>
      <c r="L72" s="38">
        <v>1.29</v>
      </c>
      <c r="M72">
        <v>114.99</v>
      </c>
      <c r="N72">
        <v>135.25</v>
      </c>
      <c r="O72">
        <v>0</v>
      </c>
      <c r="P72">
        <v>0.85</v>
      </c>
      <c r="Q72">
        <v>34.01</v>
      </c>
      <c r="R72" s="94">
        <v>0.8</v>
      </c>
      <c r="S72" s="94">
        <v>0</v>
      </c>
      <c r="T72" s="94">
        <v>1.68</v>
      </c>
      <c r="U72">
        <v>1.38</v>
      </c>
      <c r="V72">
        <v>2.2799999999999998</v>
      </c>
      <c r="W72">
        <v>1.76</v>
      </c>
      <c r="X72">
        <v>46.01</v>
      </c>
      <c r="Y72">
        <v>15.33</v>
      </c>
      <c r="Z72">
        <v>15.33</v>
      </c>
      <c r="AA72">
        <v>16.829999999999998</v>
      </c>
      <c r="AB72">
        <v>3.37</v>
      </c>
      <c r="AC72">
        <v>7</v>
      </c>
      <c r="AD72">
        <v>1</v>
      </c>
      <c r="AE72">
        <v>2</v>
      </c>
      <c r="AF72">
        <v>1</v>
      </c>
      <c r="AG72">
        <v>14.67</v>
      </c>
      <c r="AH72">
        <v>23.33</v>
      </c>
      <c r="AI72">
        <v>23.34</v>
      </c>
      <c r="AJ72">
        <v>25.24</v>
      </c>
      <c r="AK72">
        <v>7</v>
      </c>
      <c r="AL72">
        <v>3</v>
      </c>
    </row>
    <row r="73" spans="1:38">
      <c r="A73" t="s">
        <v>115</v>
      </c>
      <c r="B73" s="35">
        <v>230.81</v>
      </c>
      <c r="C73" s="35">
        <v>78.86</v>
      </c>
      <c r="D73" s="94">
        <f t="shared" si="1"/>
        <v>1.3</v>
      </c>
      <c r="E73" s="35"/>
      <c r="F73" s="35"/>
      <c r="G73" s="35"/>
      <c r="H73" s="35"/>
      <c r="I73" s="35"/>
      <c r="J73" s="38">
        <v>0.78</v>
      </c>
      <c r="K73" s="38">
        <v>0.78</v>
      </c>
      <c r="L73" s="38">
        <v>0.8</v>
      </c>
      <c r="M73">
        <v>114.99</v>
      </c>
      <c r="N73">
        <v>135.25</v>
      </c>
      <c r="O73">
        <v>0</v>
      </c>
      <c r="P73">
        <v>0.85</v>
      </c>
      <c r="Q73">
        <v>32.01</v>
      </c>
      <c r="R73" s="94">
        <v>0.32</v>
      </c>
      <c r="S73" s="94">
        <v>0</v>
      </c>
      <c r="T73" s="94">
        <v>0.98</v>
      </c>
      <c r="U73">
        <v>1.38</v>
      </c>
      <c r="V73">
        <v>0</v>
      </c>
      <c r="W73">
        <v>1.76</v>
      </c>
      <c r="X73">
        <v>45</v>
      </c>
      <c r="Y73">
        <v>15</v>
      </c>
      <c r="Z73">
        <v>15</v>
      </c>
      <c r="AA73">
        <v>5.67</v>
      </c>
      <c r="AB73">
        <v>1.1299999999999999</v>
      </c>
      <c r="AC73">
        <v>3</v>
      </c>
      <c r="AD73">
        <v>0</v>
      </c>
      <c r="AE73">
        <v>1</v>
      </c>
      <c r="AF73">
        <v>0</v>
      </c>
      <c r="AG73">
        <v>14.33</v>
      </c>
      <c r="AH73">
        <v>23.67</v>
      </c>
      <c r="AI73">
        <v>23.66</v>
      </c>
      <c r="AJ73">
        <v>26.24</v>
      </c>
      <c r="AK73">
        <v>2</v>
      </c>
      <c r="AL73">
        <v>1</v>
      </c>
    </row>
    <row r="74" spans="1:38">
      <c r="A74" t="s">
        <v>116</v>
      </c>
      <c r="B74" s="35">
        <v>230.81</v>
      </c>
      <c r="C74" s="35">
        <v>78.86</v>
      </c>
      <c r="D74" s="94">
        <f t="shared" si="1"/>
        <v>0.68</v>
      </c>
      <c r="E74" s="35"/>
      <c r="F74" s="35"/>
      <c r="G74" s="35"/>
      <c r="H74" s="35"/>
      <c r="I74" s="35"/>
      <c r="J74" s="38">
        <v>0.43</v>
      </c>
      <c r="K74" s="38">
        <v>0.43</v>
      </c>
      <c r="L74" s="38">
        <v>0.45</v>
      </c>
      <c r="M74">
        <v>114.99</v>
      </c>
      <c r="N74">
        <v>135.25</v>
      </c>
      <c r="O74">
        <v>0</v>
      </c>
      <c r="P74">
        <v>0.85</v>
      </c>
      <c r="Q74">
        <v>30.01</v>
      </c>
      <c r="R74" s="94">
        <v>0.03</v>
      </c>
      <c r="S74" s="94">
        <v>0</v>
      </c>
      <c r="T74" s="94">
        <v>0.65</v>
      </c>
      <c r="U74">
        <v>1.38</v>
      </c>
      <c r="V74">
        <v>0</v>
      </c>
      <c r="W74">
        <v>1.76</v>
      </c>
      <c r="X74">
        <v>42.49</v>
      </c>
      <c r="Y74">
        <v>14.17</v>
      </c>
      <c r="Z74">
        <v>14.17</v>
      </c>
      <c r="AA74">
        <v>0.68</v>
      </c>
      <c r="AB74">
        <v>0.14000000000000001</v>
      </c>
      <c r="AC74">
        <v>2</v>
      </c>
      <c r="AD74">
        <v>0</v>
      </c>
      <c r="AE74">
        <v>0</v>
      </c>
      <c r="AF74">
        <v>0</v>
      </c>
      <c r="AG74">
        <v>13.33</v>
      </c>
      <c r="AH74">
        <v>24</v>
      </c>
      <c r="AI74">
        <v>24</v>
      </c>
      <c r="AJ74">
        <v>26.74</v>
      </c>
      <c r="AK74">
        <v>0</v>
      </c>
      <c r="AL74">
        <v>0</v>
      </c>
    </row>
    <row r="75" spans="1:38">
      <c r="A75" t="s">
        <v>117</v>
      </c>
      <c r="B75" s="35">
        <v>230.81</v>
      </c>
      <c r="C75" s="35">
        <v>78.86</v>
      </c>
      <c r="D75" s="94">
        <f t="shared" si="1"/>
        <v>0</v>
      </c>
      <c r="E75" s="35"/>
      <c r="F75" s="35"/>
      <c r="G75" s="35"/>
      <c r="H75" s="35"/>
      <c r="I75" s="35"/>
      <c r="J75" s="38">
        <v>0.25</v>
      </c>
      <c r="K75" s="38">
        <v>0.25</v>
      </c>
      <c r="L75" s="38">
        <v>0.25</v>
      </c>
      <c r="M75">
        <v>114.99</v>
      </c>
      <c r="N75">
        <v>135.25</v>
      </c>
      <c r="O75">
        <v>0</v>
      </c>
      <c r="P75">
        <v>0.85</v>
      </c>
      <c r="Q75">
        <v>28.01</v>
      </c>
      <c r="R75" s="94">
        <v>0</v>
      </c>
      <c r="S75" s="94">
        <v>0</v>
      </c>
      <c r="T75" s="94">
        <v>0</v>
      </c>
      <c r="U75">
        <v>1.38</v>
      </c>
      <c r="V75">
        <v>0</v>
      </c>
      <c r="W75">
        <v>1.76</v>
      </c>
      <c r="X75">
        <v>22.5</v>
      </c>
      <c r="Y75">
        <v>7.5</v>
      </c>
      <c r="Z75">
        <v>7.5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6.67</v>
      </c>
      <c r="AH75">
        <v>30</v>
      </c>
      <c r="AI75">
        <v>30</v>
      </c>
      <c r="AJ75">
        <v>26.24</v>
      </c>
      <c r="AK75">
        <v>0</v>
      </c>
      <c r="AL75">
        <v>0</v>
      </c>
    </row>
    <row r="76" spans="1:38">
      <c r="A76" t="s">
        <v>118</v>
      </c>
      <c r="B76" s="35">
        <v>230.81</v>
      </c>
      <c r="C76" s="35">
        <v>78.86</v>
      </c>
      <c r="D76" s="94">
        <f t="shared" si="1"/>
        <v>0</v>
      </c>
      <c r="E76" s="35"/>
      <c r="F76" s="35"/>
      <c r="G76" s="35"/>
      <c r="H76" s="35"/>
      <c r="I76" s="35"/>
      <c r="J76" s="38">
        <v>0</v>
      </c>
      <c r="K76" s="38">
        <v>0</v>
      </c>
      <c r="L76" s="38">
        <v>0</v>
      </c>
      <c r="M76">
        <v>114.99</v>
      </c>
      <c r="N76">
        <v>135.25</v>
      </c>
      <c r="O76">
        <v>0</v>
      </c>
      <c r="P76">
        <v>0.85</v>
      </c>
      <c r="Q76">
        <v>26.01</v>
      </c>
      <c r="R76" s="94">
        <v>0</v>
      </c>
      <c r="S76" s="94">
        <v>0</v>
      </c>
      <c r="T76" s="94">
        <v>0</v>
      </c>
      <c r="U76">
        <v>1.38</v>
      </c>
      <c r="V76">
        <v>0</v>
      </c>
      <c r="W76">
        <v>1.76</v>
      </c>
      <c r="X76">
        <v>22.5</v>
      </c>
      <c r="Y76">
        <v>7.5</v>
      </c>
      <c r="Z76">
        <v>7.5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6.67</v>
      </c>
      <c r="AH76">
        <v>31</v>
      </c>
      <c r="AI76">
        <v>31</v>
      </c>
      <c r="AJ76">
        <v>26.24</v>
      </c>
      <c r="AK76">
        <v>0</v>
      </c>
      <c r="AL76">
        <v>0</v>
      </c>
    </row>
    <row r="77" spans="1:38">
      <c r="A77" t="s">
        <v>119</v>
      </c>
      <c r="B77" s="35">
        <v>230.81</v>
      </c>
      <c r="C77" s="35">
        <v>78.86</v>
      </c>
      <c r="D77" s="94">
        <f t="shared" si="1"/>
        <v>0</v>
      </c>
      <c r="E77" s="35"/>
      <c r="F77" s="35"/>
      <c r="G77" s="35"/>
      <c r="H77" s="35"/>
      <c r="I77" s="35"/>
      <c r="J77" s="38">
        <v>0</v>
      </c>
      <c r="K77" s="38">
        <v>0</v>
      </c>
      <c r="L77" s="38">
        <v>0</v>
      </c>
      <c r="M77">
        <v>114.99</v>
      </c>
      <c r="N77">
        <v>135.25</v>
      </c>
      <c r="O77">
        <v>0</v>
      </c>
      <c r="P77">
        <v>0.85</v>
      </c>
      <c r="Q77">
        <v>24.01</v>
      </c>
      <c r="R77" s="94">
        <v>0</v>
      </c>
      <c r="S77" s="94">
        <v>0</v>
      </c>
      <c r="T77" s="94">
        <v>0</v>
      </c>
      <c r="U77">
        <v>1.38</v>
      </c>
      <c r="V77">
        <v>0</v>
      </c>
      <c r="W77">
        <v>1.76</v>
      </c>
      <c r="X77">
        <v>22.5</v>
      </c>
      <c r="Y77">
        <v>7.5</v>
      </c>
      <c r="Z77">
        <v>7.5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6.67</v>
      </c>
      <c r="AH77">
        <v>31.67</v>
      </c>
      <c r="AI77">
        <v>31.66</v>
      </c>
      <c r="AJ77">
        <v>26.24</v>
      </c>
      <c r="AK77">
        <v>0</v>
      </c>
      <c r="AL77">
        <v>0</v>
      </c>
    </row>
    <row r="78" spans="1:38">
      <c r="A78" t="s">
        <v>120</v>
      </c>
      <c r="B78" s="35">
        <v>230.81</v>
      </c>
      <c r="C78" s="35">
        <v>78.86</v>
      </c>
      <c r="D78" s="94">
        <f t="shared" si="1"/>
        <v>0</v>
      </c>
      <c r="E78" s="35"/>
      <c r="F78" s="35"/>
      <c r="G78" s="35"/>
      <c r="H78" s="35"/>
      <c r="I78" s="35"/>
      <c r="J78" s="38">
        <v>0</v>
      </c>
      <c r="K78" s="38">
        <v>0</v>
      </c>
      <c r="L78" s="38">
        <v>0</v>
      </c>
      <c r="M78">
        <v>114.99</v>
      </c>
      <c r="N78">
        <v>135.25</v>
      </c>
      <c r="O78">
        <v>0</v>
      </c>
      <c r="P78">
        <v>0.85</v>
      </c>
      <c r="Q78">
        <v>22.01</v>
      </c>
      <c r="R78" s="94">
        <v>0</v>
      </c>
      <c r="S78" s="94">
        <v>0</v>
      </c>
      <c r="T78" s="94">
        <v>0</v>
      </c>
      <c r="U78">
        <v>1.38</v>
      </c>
      <c r="V78">
        <v>0</v>
      </c>
      <c r="W78">
        <v>1.76</v>
      </c>
      <c r="X78">
        <v>22.5</v>
      </c>
      <c r="Y78">
        <v>7.5</v>
      </c>
      <c r="Z78">
        <v>7.5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6.67</v>
      </c>
      <c r="AH78">
        <v>33</v>
      </c>
      <c r="AI78">
        <v>33</v>
      </c>
      <c r="AJ78">
        <v>25.74</v>
      </c>
      <c r="AK78">
        <v>0</v>
      </c>
      <c r="AL78">
        <v>0</v>
      </c>
    </row>
    <row r="79" spans="1:38">
      <c r="A79" t="s">
        <v>121</v>
      </c>
      <c r="B79" s="35">
        <v>230.81</v>
      </c>
      <c r="C79" s="35">
        <v>78.86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114.99</v>
      </c>
      <c r="N79">
        <v>135.25</v>
      </c>
      <c r="O79">
        <v>0</v>
      </c>
      <c r="P79">
        <v>0.77</v>
      </c>
      <c r="Q79">
        <v>31.61</v>
      </c>
      <c r="R79" s="94">
        <v>0</v>
      </c>
      <c r="S79" s="94">
        <v>0</v>
      </c>
      <c r="T79" s="94">
        <v>0</v>
      </c>
      <c r="U79">
        <v>1.38</v>
      </c>
      <c r="V79">
        <v>0</v>
      </c>
      <c r="W79">
        <v>1.71</v>
      </c>
      <c r="X79">
        <v>22.5</v>
      </c>
      <c r="Y79">
        <v>7.5</v>
      </c>
      <c r="Z79">
        <v>7.5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6.67</v>
      </c>
      <c r="AH79">
        <v>38</v>
      </c>
      <c r="AI79">
        <v>38</v>
      </c>
      <c r="AJ79">
        <v>25.74</v>
      </c>
      <c r="AK79">
        <v>0</v>
      </c>
      <c r="AL79">
        <v>0</v>
      </c>
    </row>
    <row r="80" spans="1:38">
      <c r="A80" t="s">
        <v>122</v>
      </c>
      <c r="B80" s="35">
        <v>230.81</v>
      </c>
      <c r="C80" s="35">
        <v>78.86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114.99</v>
      </c>
      <c r="N80">
        <v>135.25</v>
      </c>
      <c r="O80">
        <v>0</v>
      </c>
      <c r="P80">
        <v>0.77</v>
      </c>
      <c r="Q80">
        <v>29.21</v>
      </c>
      <c r="R80" s="94">
        <v>0</v>
      </c>
      <c r="S80" s="94">
        <v>0</v>
      </c>
      <c r="T80" s="94">
        <v>0</v>
      </c>
      <c r="U80">
        <v>1.38</v>
      </c>
      <c r="V80">
        <v>0</v>
      </c>
      <c r="W80">
        <v>1.71</v>
      </c>
      <c r="X80">
        <v>22.5</v>
      </c>
      <c r="Y80">
        <v>7.5</v>
      </c>
      <c r="Z80">
        <v>7.5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6.67</v>
      </c>
      <c r="AH80">
        <v>44.67</v>
      </c>
      <c r="AI80">
        <v>44.66</v>
      </c>
      <c r="AJ80">
        <v>24.73</v>
      </c>
      <c r="AK80">
        <v>0</v>
      </c>
      <c r="AL80">
        <v>0</v>
      </c>
    </row>
    <row r="81" spans="1:38">
      <c r="A81" t="s">
        <v>123</v>
      </c>
      <c r="B81" s="35">
        <v>230.81</v>
      </c>
      <c r="C81" s="35">
        <v>78.86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114.99</v>
      </c>
      <c r="N81">
        <v>135.25</v>
      </c>
      <c r="O81">
        <v>0</v>
      </c>
      <c r="P81">
        <v>0.77</v>
      </c>
      <c r="Q81">
        <v>27.61</v>
      </c>
      <c r="R81" s="94">
        <v>0</v>
      </c>
      <c r="S81" s="94">
        <v>0</v>
      </c>
      <c r="T81" s="94">
        <v>0</v>
      </c>
      <c r="U81">
        <v>1.38</v>
      </c>
      <c r="V81">
        <v>0</v>
      </c>
      <c r="W81">
        <v>1.71</v>
      </c>
      <c r="X81">
        <v>45</v>
      </c>
      <c r="Y81">
        <v>15</v>
      </c>
      <c r="Z81">
        <v>15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11.67</v>
      </c>
      <c r="AH81">
        <v>65.67</v>
      </c>
      <c r="AI81">
        <v>65.66</v>
      </c>
      <c r="AJ81">
        <v>24.73</v>
      </c>
      <c r="AK81">
        <v>0</v>
      </c>
      <c r="AL81">
        <v>0</v>
      </c>
    </row>
    <row r="82" spans="1:38">
      <c r="A82" t="s">
        <v>124</v>
      </c>
      <c r="B82" s="35">
        <v>230.81</v>
      </c>
      <c r="C82" s="35">
        <v>78.86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114.99</v>
      </c>
      <c r="N82">
        <v>135.25</v>
      </c>
      <c r="O82">
        <v>0</v>
      </c>
      <c r="P82">
        <v>0.77</v>
      </c>
      <c r="Q82">
        <v>25.81</v>
      </c>
      <c r="R82" s="94">
        <v>0</v>
      </c>
      <c r="S82" s="94">
        <v>0</v>
      </c>
      <c r="T82" s="94">
        <v>0</v>
      </c>
      <c r="U82">
        <v>1.38</v>
      </c>
      <c r="V82">
        <v>0</v>
      </c>
      <c r="W82">
        <v>1.71</v>
      </c>
      <c r="X82">
        <v>46.5</v>
      </c>
      <c r="Y82">
        <v>15.5</v>
      </c>
      <c r="Z82">
        <v>15.5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11.67</v>
      </c>
      <c r="AH82">
        <v>68.33</v>
      </c>
      <c r="AI82">
        <v>68.34</v>
      </c>
      <c r="AJ82">
        <v>24.73</v>
      </c>
      <c r="AK82">
        <v>0</v>
      </c>
      <c r="AL82">
        <v>0</v>
      </c>
    </row>
    <row r="83" spans="1:38">
      <c r="A83" t="s">
        <v>125</v>
      </c>
      <c r="B83" s="35">
        <v>230.81</v>
      </c>
      <c r="C83" s="35">
        <v>78.86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106.51</v>
      </c>
      <c r="N83">
        <v>135.25</v>
      </c>
      <c r="O83">
        <v>0</v>
      </c>
      <c r="P83">
        <v>0.77</v>
      </c>
      <c r="Q83">
        <v>24.21</v>
      </c>
      <c r="R83" s="94">
        <v>0</v>
      </c>
      <c r="S83" s="94">
        <v>0</v>
      </c>
      <c r="T83" s="94">
        <v>0</v>
      </c>
      <c r="U83">
        <v>1.38</v>
      </c>
      <c r="V83">
        <v>0</v>
      </c>
      <c r="W83">
        <v>1.71</v>
      </c>
      <c r="X83">
        <v>55.01</v>
      </c>
      <c r="Y83">
        <v>18.329999999999998</v>
      </c>
      <c r="Z83">
        <v>18.329999999999998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12.33</v>
      </c>
      <c r="AH83">
        <v>69.33</v>
      </c>
      <c r="AI83">
        <v>69.34</v>
      </c>
      <c r="AJ83">
        <v>24.73</v>
      </c>
      <c r="AK83">
        <v>0</v>
      </c>
      <c r="AL83">
        <v>0</v>
      </c>
    </row>
    <row r="84" spans="1:38">
      <c r="A84" t="s">
        <v>126</v>
      </c>
      <c r="B84" s="35">
        <v>230.81</v>
      </c>
      <c r="C84" s="35">
        <v>78.86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98.03</v>
      </c>
      <c r="N84">
        <v>135.25</v>
      </c>
      <c r="O84">
        <v>0</v>
      </c>
      <c r="P84">
        <v>0.77</v>
      </c>
      <c r="Q84">
        <v>23.61</v>
      </c>
      <c r="R84" s="94">
        <v>0</v>
      </c>
      <c r="S84" s="94">
        <v>0</v>
      </c>
      <c r="T84" s="94">
        <v>0</v>
      </c>
      <c r="U84">
        <v>1.38</v>
      </c>
      <c r="V84">
        <v>0</v>
      </c>
      <c r="W84">
        <v>1.71</v>
      </c>
      <c r="X84">
        <v>57.49</v>
      </c>
      <c r="Y84">
        <v>19.170000000000002</v>
      </c>
      <c r="Z84">
        <v>19.170000000000002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13</v>
      </c>
      <c r="AH84">
        <v>70</v>
      </c>
      <c r="AI84">
        <v>70</v>
      </c>
      <c r="AJ84">
        <v>24.73</v>
      </c>
      <c r="AK84">
        <v>0</v>
      </c>
      <c r="AL84">
        <v>0</v>
      </c>
    </row>
    <row r="85" spans="1:38">
      <c r="A85" t="s">
        <v>127</v>
      </c>
      <c r="B85" s="35">
        <v>230.81</v>
      </c>
      <c r="C85" s="35">
        <v>77.94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89.54</v>
      </c>
      <c r="N85">
        <v>135.25</v>
      </c>
      <c r="O85">
        <v>0</v>
      </c>
      <c r="P85">
        <v>0.77</v>
      </c>
      <c r="Q85">
        <v>11.61</v>
      </c>
      <c r="R85" s="94">
        <v>0</v>
      </c>
      <c r="S85" s="94">
        <v>0</v>
      </c>
      <c r="T85" s="94">
        <v>0</v>
      </c>
      <c r="U85">
        <v>1.38</v>
      </c>
      <c r="V85">
        <v>0</v>
      </c>
      <c r="W85">
        <v>1.71</v>
      </c>
      <c r="X85">
        <v>58.99</v>
      </c>
      <c r="Y85">
        <v>19.670000000000002</v>
      </c>
      <c r="Z85">
        <v>19.670000000000002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13</v>
      </c>
      <c r="AH85">
        <v>70</v>
      </c>
      <c r="AI85">
        <v>70</v>
      </c>
      <c r="AJ85">
        <v>24.73</v>
      </c>
      <c r="AK85">
        <v>0</v>
      </c>
      <c r="AL85">
        <v>0</v>
      </c>
    </row>
    <row r="86" spans="1:38">
      <c r="A86" t="s">
        <v>128</v>
      </c>
      <c r="B86" s="35">
        <v>230.81</v>
      </c>
      <c r="C86" s="35">
        <v>77.94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81.06</v>
      </c>
      <c r="N86">
        <v>135.25</v>
      </c>
      <c r="O86">
        <v>0</v>
      </c>
      <c r="P86">
        <v>0.77</v>
      </c>
      <c r="Q86">
        <v>11.21</v>
      </c>
      <c r="R86" s="94">
        <v>0</v>
      </c>
      <c r="S86" s="94">
        <v>0</v>
      </c>
      <c r="T86" s="94">
        <v>0</v>
      </c>
      <c r="U86">
        <v>1.38</v>
      </c>
      <c r="V86">
        <v>0</v>
      </c>
      <c r="W86">
        <v>1.71</v>
      </c>
      <c r="X86">
        <v>60</v>
      </c>
      <c r="Y86">
        <v>20</v>
      </c>
      <c r="Z86">
        <v>20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13</v>
      </c>
      <c r="AH86">
        <v>72</v>
      </c>
      <c r="AI86">
        <v>72</v>
      </c>
      <c r="AJ86">
        <v>24.73</v>
      </c>
      <c r="AK86">
        <v>0</v>
      </c>
      <c r="AL86">
        <v>0</v>
      </c>
    </row>
    <row r="87" spans="1:38">
      <c r="A87" t="s">
        <v>129</v>
      </c>
      <c r="B87" s="35">
        <v>198.21</v>
      </c>
      <c r="C87" s="35">
        <v>69.239999999999995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72.58</v>
      </c>
      <c r="N87">
        <v>135.25</v>
      </c>
      <c r="O87">
        <v>0</v>
      </c>
      <c r="P87">
        <v>0.77</v>
      </c>
      <c r="Q87">
        <v>11</v>
      </c>
      <c r="R87" s="94">
        <v>0</v>
      </c>
      <c r="S87" s="94">
        <v>0</v>
      </c>
      <c r="T87" s="94">
        <v>0</v>
      </c>
      <c r="U87">
        <v>1.3</v>
      </c>
      <c r="V87">
        <v>0</v>
      </c>
      <c r="W87">
        <v>1.71</v>
      </c>
      <c r="X87">
        <v>72.489999999999995</v>
      </c>
      <c r="Y87">
        <v>24.17</v>
      </c>
      <c r="Z87">
        <v>24.17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13.33</v>
      </c>
      <c r="AH87">
        <v>72.67</v>
      </c>
      <c r="AI87">
        <v>72.66</v>
      </c>
      <c r="AJ87">
        <v>24.73</v>
      </c>
      <c r="AK87">
        <v>0</v>
      </c>
      <c r="AL87">
        <v>0</v>
      </c>
    </row>
    <row r="88" spans="1:38">
      <c r="A88" t="s">
        <v>130</v>
      </c>
      <c r="B88" s="35">
        <v>198.21</v>
      </c>
      <c r="C88" s="35">
        <v>69.239999999999995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70.13</v>
      </c>
      <c r="N88">
        <v>135.25</v>
      </c>
      <c r="O88">
        <v>0</v>
      </c>
      <c r="P88">
        <v>0.77</v>
      </c>
      <c r="Q88">
        <v>11</v>
      </c>
      <c r="R88" s="94">
        <v>0</v>
      </c>
      <c r="S88" s="94">
        <v>0</v>
      </c>
      <c r="T88" s="94">
        <v>0</v>
      </c>
      <c r="U88">
        <v>1.3</v>
      </c>
      <c r="V88">
        <v>0</v>
      </c>
      <c r="W88">
        <v>1.71</v>
      </c>
      <c r="X88">
        <v>72.489999999999995</v>
      </c>
      <c r="Y88">
        <v>24.17</v>
      </c>
      <c r="Z88">
        <v>24.17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14.33</v>
      </c>
      <c r="AH88">
        <v>72.33</v>
      </c>
      <c r="AI88">
        <v>72.34</v>
      </c>
      <c r="AJ88">
        <v>24.73</v>
      </c>
      <c r="AK88">
        <v>0</v>
      </c>
      <c r="AL88">
        <v>0</v>
      </c>
    </row>
    <row r="89" spans="1:38">
      <c r="A89" t="s">
        <v>131</v>
      </c>
      <c r="B89" s="35">
        <v>198.21</v>
      </c>
      <c r="C89" s="35">
        <v>69.239999999999995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70.13</v>
      </c>
      <c r="N89">
        <v>115.17</v>
      </c>
      <c r="O89">
        <v>0</v>
      </c>
      <c r="P89">
        <v>0.77</v>
      </c>
      <c r="Q89">
        <v>10.8</v>
      </c>
      <c r="R89" s="94">
        <v>0</v>
      </c>
      <c r="S89" s="94">
        <v>0</v>
      </c>
      <c r="T89" s="94">
        <v>0</v>
      </c>
      <c r="U89">
        <v>1.3</v>
      </c>
      <c r="V89">
        <v>0</v>
      </c>
      <c r="W89">
        <v>1.71</v>
      </c>
      <c r="X89">
        <v>79.989999999999995</v>
      </c>
      <c r="Y89">
        <v>26.67</v>
      </c>
      <c r="Z89">
        <v>26.67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15.33</v>
      </c>
      <c r="AH89">
        <v>72</v>
      </c>
      <c r="AI89">
        <v>72</v>
      </c>
      <c r="AJ89">
        <v>24.73</v>
      </c>
      <c r="AK89">
        <v>0</v>
      </c>
      <c r="AL89">
        <v>0</v>
      </c>
    </row>
    <row r="90" spans="1:38">
      <c r="A90" t="s">
        <v>132</v>
      </c>
      <c r="B90" s="35">
        <v>198.21</v>
      </c>
      <c r="C90" s="35">
        <v>69.239999999999995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70.13</v>
      </c>
      <c r="N90">
        <v>94.98</v>
      </c>
      <c r="O90">
        <v>0</v>
      </c>
      <c r="P90">
        <v>0.77</v>
      </c>
      <c r="Q90">
        <v>10.6</v>
      </c>
      <c r="R90" s="94">
        <v>0</v>
      </c>
      <c r="S90" s="94">
        <v>0</v>
      </c>
      <c r="T90" s="94">
        <v>0</v>
      </c>
      <c r="U90">
        <v>1.3</v>
      </c>
      <c r="V90">
        <v>0</v>
      </c>
      <c r="W90">
        <v>1.71</v>
      </c>
      <c r="X90">
        <v>79.989999999999995</v>
      </c>
      <c r="Y90">
        <v>26.67</v>
      </c>
      <c r="Z90">
        <v>26.67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15.67</v>
      </c>
      <c r="AH90">
        <v>72</v>
      </c>
      <c r="AI90">
        <v>72</v>
      </c>
      <c r="AJ90">
        <v>24.73</v>
      </c>
      <c r="AK90">
        <v>0</v>
      </c>
      <c r="AL90">
        <v>0</v>
      </c>
    </row>
    <row r="91" spans="1:38">
      <c r="A91" t="s">
        <v>133</v>
      </c>
      <c r="B91" s="35">
        <v>198.21</v>
      </c>
      <c r="C91" s="35">
        <v>69.239999999999995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70.13</v>
      </c>
      <c r="N91">
        <v>74.78</v>
      </c>
      <c r="O91">
        <v>0</v>
      </c>
      <c r="P91">
        <v>0.69</v>
      </c>
      <c r="Q91">
        <v>10.199999999999999</v>
      </c>
      <c r="R91" s="94">
        <v>0</v>
      </c>
      <c r="S91" s="94">
        <v>0</v>
      </c>
      <c r="T91" s="94">
        <v>0</v>
      </c>
      <c r="U91">
        <v>1.3</v>
      </c>
      <c r="V91">
        <v>0</v>
      </c>
      <c r="W91">
        <v>1.66</v>
      </c>
      <c r="X91">
        <v>48</v>
      </c>
      <c r="Y91">
        <v>16</v>
      </c>
      <c r="Z91">
        <v>16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15.33</v>
      </c>
      <c r="AH91">
        <v>72</v>
      </c>
      <c r="AI91">
        <v>72</v>
      </c>
      <c r="AJ91">
        <v>24.73</v>
      </c>
      <c r="AK91">
        <v>0</v>
      </c>
      <c r="AL91">
        <v>0</v>
      </c>
    </row>
    <row r="92" spans="1:38">
      <c r="A92" t="s">
        <v>134</v>
      </c>
      <c r="B92" s="35">
        <v>198.21</v>
      </c>
      <c r="C92" s="35">
        <v>69.239999999999995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70.13</v>
      </c>
      <c r="N92">
        <v>74.78</v>
      </c>
      <c r="O92">
        <v>0</v>
      </c>
      <c r="P92">
        <v>0.69</v>
      </c>
      <c r="Q92">
        <v>10</v>
      </c>
      <c r="R92" s="94">
        <v>0</v>
      </c>
      <c r="S92" s="94">
        <v>0</v>
      </c>
      <c r="T92" s="94">
        <v>0</v>
      </c>
      <c r="U92">
        <v>1.3</v>
      </c>
      <c r="V92">
        <v>0</v>
      </c>
      <c r="W92">
        <v>1.66</v>
      </c>
      <c r="X92">
        <v>46.01</v>
      </c>
      <c r="Y92">
        <v>15.33</v>
      </c>
      <c r="Z92">
        <v>15.33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15.33</v>
      </c>
      <c r="AH92">
        <v>72</v>
      </c>
      <c r="AI92">
        <v>72</v>
      </c>
      <c r="AJ92">
        <v>24.73</v>
      </c>
      <c r="AK92">
        <v>0</v>
      </c>
      <c r="AL92">
        <v>0</v>
      </c>
    </row>
    <row r="93" spans="1:38">
      <c r="A93" t="s">
        <v>135</v>
      </c>
      <c r="B93" s="35">
        <v>198.21</v>
      </c>
      <c r="C93" s="35">
        <v>69.239999999999995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70.13</v>
      </c>
      <c r="N93">
        <v>74.78</v>
      </c>
      <c r="O93">
        <v>0</v>
      </c>
      <c r="P93">
        <v>0.69</v>
      </c>
      <c r="Q93">
        <v>9.8000000000000007</v>
      </c>
      <c r="R93" s="94">
        <v>0</v>
      </c>
      <c r="S93" s="94">
        <v>0</v>
      </c>
      <c r="T93" s="94">
        <v>0</v>
      </c>
      <c r="U93">
        <v>1.3</v>
      </c>
      <c r="V93">
        <v>0</v>
      </c>
      <c r="W93">
        <v>1.66</v>
      </c>
      <c r="X93">
        <v>43.5</v>
      </c>
      <c r="Y93">
        <v>14.5</v>
      </c>
      <c r="Z93">
        <v>14.5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14.67</v>
      </c>
      <c r="AH93">
        <v>72</v>
      </c>
      <c r="AI93">
        <v>72</v>
      </c>
      <c r="AJ93">
        <v>24.73</v>
      </c>
      <c r="AK93">
        <v>0</v>
      </c>
      <c r="AL93">
        <v>0</v>
      </c>
    </row>
    <row r="94" spans="1:38">
      <c r="A94" t="s">
        <v>136</v>
      </c>
      <c r="B94" s="35">
        <v>198.21</v>
      </c>
      <c r="C94" s="35">
        <v>69.239999999999995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70.13</v>
      </c>
      <c r="N94">
        <v>74.78</v>
      </c>
      <c r="O94">
        <v>0</v>
      </c>
      <c r="P94">
        <v>0.69</v>
      </c>
      <c r="Q94">
        <v>9.8000000000000007</v>
      </c>
      <c r="R94" s="94">
        <v>0</v>
      </c>
      <c r="S94" s="94">
        <v>0</v>
      </c>
      <c r="T94" s="94">
        <v>0</v>
      </c>
      <c r="U94">
        <v>1.3</v>
      </c>
      <c r="V94">
        <v>0</v>
      </c>
      <c r="W94">
        <v>1.66</v>
      </c>
      <c r="X94">
        <v>41.51</v>
      </c>
      <c r="Y94">
        <v>13.83</v>
      </c>
      <c r="Z94">
        <v>13.83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14.33</v>
      </c>
      <c r="AH94">
        <v>72</v>
      </c>
      <c r="AI94">
        <v>72</v>
      </c>
      <c r="AJ94">
        <v>24.73</v>
      </c>
      <c r="AK94">
        <v>0</v>
      </c>
      <c r="AL94">
        <v>0</v>
      </c>
    </row>
    <row r="95" spans="1:38">
      <c r="A95" t="s">
        <v>137</v>
      </c>
      <c r="B95" s="35">
        <v>198.21</v>
      </c>
      <c r="C95" s="35">
        <v>69.239999999999995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70.13</v>
      </c>
      <c r="N95">
        <v>74.78</v>
      </c>
      <c r="O95">
        <v>0</v>
      </c>
      <c r="P95">
        <v>0.69</v>
      </c>
      <c r="Q95">
        <v>10</v>
      </c>
      <c r="R95" s="94">
        <v>0</v>
      </c>
      <c r="S95" s="94">
        <v>0</v>
      </c>
      <c r="T95" s="94">
        <v>0</v>
      </c>
      <c r="U95">
        <v>1.22</v>
      </c>
      <c r="V95">
        <v>0</v>
      </c>
      <c r="W95">
        <v>1.66</v>
      </c>
      <c r="X95">
        <v>62.51</v>
      </c>
      <c r="Y95">
        <v>20.83</v>
      </c>
      <c r="Z95">
        <v>20.83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14.33</v>
      </c>
      <c r="AH95">
        <v>70.33</v>
      </c>
      <c r="AI95">
        <v>70.34</v>
      </c>
      <c r="AJ95">
        <v>24.73</v>
      </c>
      <c r="AK95">
        <v>0</v>
      </c>
      <c r="AL95">
        <v>0</v>
      </c>
    </row>
    <row r="96" spans="1:38">
      <c r="A96" t="s">
        <v>138</v>
      </c>
      <c r="B96" s="35">
        <v>198.21</v>
      </c>
      <c r="C96" s="35">
        <v>69.239999999999995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70.13</v>
      </c>
      <c r="N96">
        <v>74.78</v>
      </c>
      <c r="O96">
        <v>0</v>
      </c>
      <c r="P96">
        <v>0.69</v>
      </c>
      <c r="Q96">
        <v>10.199999999999999</v>
      </c>
      <c r="R96" s="94">
        <v>0</v>
      </c>
      <c r="S96" s="94">
        <v>0</v>
      </c>
      <c r="T96" s="94">
        <v>0</v>
      </c>
      <c r="U96">
        <v>1.22</v>
      </c>
      <c r="V96">
        <v>0</v>
      </c>
      <c r="W96">
        <v>1.66</v>
      </c>
      <c r="X96">
        <v>61.99</v>
      </c>
      <c r="Y96">
        <v>20.67</v>
      </c>
      <c r="Z96">
        <v>20.67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14.67</v>
      </c>
      <c r="AH96">
        <v>68.67</v>
      </c>
      <c r="AI96">
        <v>68.66</v>
      </c>
      <c r="AJ96">
        <v>24.73</v>
      </c>
      <c r="AK96">
        <v>0</v>
      </c>
      <c r="AL96">
        <v>0</v>
      </c>
    </row>
    <row r="97" spans="1:50">
      <c r="A97" t="s">
        <v>139</v>
      </c>
      <c r="B97" s="35">
        <v>198.21</v>
      </c>
      <c r="C97" s="35">
        <v>69.239999999999995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70.13</v>
      </c>
      <c r="N97">
        <v>74.78</v>
      </c>
      <c r="O97">
        <v>0</v>
      </c>
      <c r="P97">
        <v>0.69</v>
      </c>
      <c r="Q97">
        <v>10.199999999999999</v>
      </c>
      <c r="R97" s="94">
        <v>0</v>
      </c>
      <c r="S97" s="94">
        <v>0</v>
      </c>
      <c r="T97" s="94">
        <v>0</v>
      </c>
      <c r="U97">
        <v>1.22</v>
      </c>
      <c r="V97">
        <v>0</v>
      </c>
      <c r="W97">
        <v>1.66</v>
      </c>
      <c r="X97">
        <v>61.5</v>
      </c>
      <c r="Y97">
        <v>20.5</v>
      </c>
      <c r="Z97">
        <v>20.5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14.33</v>
      </c>
      <c r="AH97">
        <v>67</v>
      </c>
      <c r="AI97">
        <v>67</v>
      </c>
      <c r="AJ97">
        <v>24.73</v>
      </c>
      <c r="AK97">
        <v>0</v>
      </c>
      <c r="AL97">
        <v>0</v>
      </c>
    </row>
    <row r="98" spans="1:50">
      <c r="A98" t="s">
        <v>140</v>
      </c>
      <c r="B98" s="35">
        <v>198.21</v>
      </c>
      <c r="C98" s="35">
        <v>69.239999999999995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70.13</v>
      </c>
      <c r="N98">
        <v>74.78</v>
      </c>
      <c r="O98">
        <v>0</v>
      </c>
      <c r="P98">
        <v>0.69</v>
      </c>
      <c r="Q98">
        <v>10.4</v>
      </c>
      <c r="R98" s="94">
        <v>0</v>
      </c>
      <c r="S98" s="94">
        <v>0</v>
      </c>
      <c r="T98" s="94">
        <v>0</v>
      </c>
      <c r="U98">
        <v>1.22</v>
      </c>
      <c r="V98">
        <v>0</v>
      </c>
      <c r="W98">
        <v>1.66</v>
      </c>
      <c r="X98">
        <v>60</v>
      </c>
      <c r="Y98">
        <v>20</v>
      </c>
      <c r="Z98">
        <v>20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14.33</v>
      </c>
      <c r="AH98">
        <v>65.33</v>
      </c>
      <c r="AI98">
        <v>65.34</v>
      </c>
      <c r="AJ98">
        <v>24.73</v>
      </c>
      <c r="AK98">
        <v>0</v>
      </c>
      <c r="AL98">
        <v>0</v>
      </c>
    </row>
    <row r="99" spans="1:50">
      <c r="A99" t="s">
        <v>141</v>
      </c>
      <c r="B99" s="35">
        <f>SUM(B3:B98)/4000</f>
        <v>5.0952024999999992</v>
      </c>
      <c r="C99" s="35">
        <f t="shared" ref="C99:P99" si="2">SUM(C3:C98)/4000</f>
        <v>1.7233999999999976</v>
      </c>
      <c r="D99" s="94">
        <f t="shared" ref="D99" si="3">SUM(D3:D98)/4000</f>
        <v>0.89544000000000046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9.7414999999999988E-2</v>
      </c>
      <c r="K99" s="38">
        <f t="shared" si="2"/>
        <v>9.7414999999999988E-2</v>
      </c>
      <c r="L99" s="38">
        <f t="shared" si="2"/>
        <v>9.9857500000000002E-2</v>
      </c>
      <c r="M99">
        <f t="shared" si="2"/>
        <v>1.5638375000000002</v>
      </c>
      <c r="N99">
        <f t="shared" si="2"/>
        <v>2.5809500000000001</v>
      </c>
      <c r="O99">
        <f t="shared" si="2"/>
        <v>0</v>
      </c>
      <c r="P99">
        <f t="shared" si="2"/>
        <v>1.8800000000000004E-2</v>
      </c>
      <c r="Q99">
        <f t="shared" ref="Q99:AF99" si="5">SUM(Q3:Q98)/4000</f>
        <v>0.44736749999999981</v>
      </c>
      <c r="R99" s="94">
        <f t="shared" si="5"/>
        <v>0.31627749999999988</v>
      </c>
      <c r="S99" s="94">
        <f t="shared" si="5"/>
        <v>0.27669499999999986</v>
      </c>
      <c r="T99" s="94">
        <f t="shared" si="5"/>
        <v>0.30246749999999983</v>
      </c>
      <c r="U99">
        <f t="shared" si="5"/>
        <v>3.1329999999999969E-2</v>
      </c>
      <c r="V99">
        <f t="shared" si="5"/>
        <v>0.91992000000000007</v>
      </c>
      <c r="W99">
        <f t="shared" si="5"/>
        <v>4.006000000000004E-2</v>
      </c>
      <c r="X99">
        <f t="shared" si="5"/>
        <v>0.95174249999999971</v>
      </c>
      <c r="Y99">
        <f t="shared" si="5"/>
        <v>0.31725250000000005</v>
      </c>
      <c r="Z99">
        <f t="shared" si="5"/>
        <v>0.31725250000000005</v>
      </c>
      <c r="AA99">
        <f t="shared" si="5"/>
        <v>1.6372125000000006</v>
      </c>
      <c r="AB99">
        <f t="shared" si="5"/>
        <v>0.32745500000000016</v>
      </c>
      <c r="AC99">
        <f t="shared" si="5"/>
        <v>0.61275000000000002</v>
      </c>
      <c r="AD99">
        <f t="shared" si="5"/>
        <v>0.27975</v>
      </c>
      <c r="AE99">
        <f t="shared" si="5"/>
        <v>0.60124999999999995</v>
      </c>
      <c r="AF99">
        <f t="shared" si="5"/>
        <v>0.30125000000000002</v>
      </c>
      <c r="AG99">
        <f t="shared" ref="AG99:AM99" si="6">SUM(AG3:AG98)/4000</f>
        <v>0.24473999999999999</v>
      </c>
      <c r="AH99">
        <f t="shared" si="6"/>
        <v>0.9191649999999999</v>
      </c>
      <c r="AI99">
        <f t="shared" si="6"/>
        <v>0.91916999999999982</v>
      </c>
      <c r="AJ99">
        <f t="shared" si="6"/>
        <v>0.23481500000000008</v>
      </c>
      <c r="AK99">
        <f t="shared" si="6"/>
        <v>1.24</v>
      </c>
      <c r="AL99">
        <f t="shared" si="6"/>
        <v>0.52725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45637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271.92</v>
      </c>
      <c r="L3">
        <v>4.91</v>
      </c>
      <c r="M3">
        <v>30</v>
      </c>
      <c r="N3">
        <v>50.164392294220661</v>
      </c>
      <c r="O3">
        <v>70.849999999999994</v>
      </c>
      <c r="P3">
        <v>21.328024085224641</v>
      </c>
      <c r="Q3">
        <v>5.03</v>
      </c>
      <c r="R3">
        <v>7.03</v>
      </c>
      <c r="S3">
        <v>6.1257042747021719</v>
      </c>
      <c r="T3">
        <v>0</v>
      </c>
      <c r="U3">
        <v>59.73</v>
      </c>
      <c r="V3">
        <v>7.6861538461538457</v>
      </c>
      <c r="W3">
        <v>19.100000000000001</v>
      </c>
      <c r="X3">
        <v>43.420000000000009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6.9615215745647241</v>
      </c>
      <c r="AF3">
        <v>5.9130375253549694</v>
      </c>
      <c r="AG3">
        <v>28.975760000000001</v>
      </c>
      <c r="AH3">
        <v>0</v>
      </c>
      <c r="AI3">
        <v>0</v>
      </c>
      <c r="AJ3">
        <v>0</v>
      </c>
      <c r="AK3">
        <v>22.779167848699768</v>
      </c>
      <c r="AL3">
        <v>1.0071557659208261</v>
      </c>
      <c r="AM3">
        <v>0</v>
      </c>
      <c r="AN3">
        <v>0</v>
      </c>
      <c r="AO3">
        <v>0</v>
      </c>
      <c r="AP3">
        <v>3.517992</v>
      </c>
      <c r="AQ3">
        <v>0</v>
      </c>
      <c r="AR3">
        <v>11.191351449275357</v>
      </c>
      <c r="AS3">
        <v>1.8753464168896818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679.51560708100669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271.92</v>
      </c>
      <c r="L4">
        <v>4.91</v>
      </c>
      <c r="M4">
        <v>30</v>
      </c>
      <c r="N4">
        <v>50.164392294220661</v>
      </c>
      <c r="O4">
        <v>70.849999999999994</v>
      </c>
      <c r="P4">
        <v>21.328024085224641</v>
      </c>
      <c r="Q4">
        <v>5.03</v>
      </c>
      <c r="R4">
        <v>4.9243772241992882</v>
      </c>
      <c r="S4">
        <v>6.1257042747021719</v>
      </c>
      <c r="T4">
        <v>0</v>
      </c>
      <c r="U4">
        <v>59.73</v>
      </c>
      <c r="V4">
        <v>7.6861538461538457</v>
      </c>
      <c r="W4">
        <v>19.100000000000001</v>
      </c>
      <c r="X4">
        <v>41.76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6.9615215745647241</v>
      </c>
      <c r="AF4">
        <v>5.9130375253549694</v>
      </c>
      <c r="AG4">
        <v>28.975760000000001</v>
      </c>
      <c r="AH4">
        <v>0</v>
      </c>
      <c r="AI4">
        <v>0</v>
      </c>
      <c r="AJ4">
        <v>0</v>
      </c>
      <c r="AK4">
        <v>22.779167848699768</v>
      </c>
      <c r="AL4">
        <v>1.0071557659208261</v>
      </c>
      <c r="AM4">
        <v>0</v>
      </c>
      <c r="AN4">
        <v>0</v>
      </c>
      <c r="AO4">
        <v>0</v>
      </c>
      <c r="AP4">
        <v>3.517992</v>
      </c>
      <c r="AQ4">
        <v>0</v>
      </c>
      <c r="AR4">
        <v>11.191351449275357</v>
      </c>
      <c r="AS4">
        <v>1.8753464168896818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675.749984305206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271.92</v>
      </c>
      <c r="L5">
        <v>4.91</v>
      </c>
      <c r="M5">
        <v>29.99</v>
      </c>
      <c r="N5">
        <v>50.165096007314844</v>
      </c>
      <c r="O5">
        <v>70.849999999999994</v>
      </c>
      <c r="P5">
        <v>21.327707437661221</v>
      </c>
      <c r="Q5">
        <v>5.03</v>
      </c>
      <c r="R5">
        <v>4.9243772241992882</v>
      </c>
      <c r="S5">
        <v>6.1257042747021719</v>
      </c>
      <c r="T5">
        <v>0</v>
      </c>
      <c r="U5">
        <v>59.73</v>
      </c>
      <c r="V5">
        <v>7.6861538461538457</v>
      </c>
      <c r="W5">
        <v>19.100000000000001</v>
      </c>
      <c r="X5">
        <v>41.76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6.9615215745647241</v>
      </c>
      <c r="AF5">
        <v>5.9130375253549694</v>
      </c>
      <c r="AG5">
        <v>28.975760000000001</v>
      </c>
      <c r="AH5">
        <v>0</v>
      </c>
      <c r="AI5">
        <v>0</v>
      </c>
      <c r="AJ5">
        <v>0</v>
      </c>
      <c r="AK5">
        <v>22.779167848699768</v>
      </c>
      <c r="AL5">
        <v>1.0071557659208261</v>
      </c>
      <c r="AM5">
        <v>0</v>
      </c>
      <c r="AN5">
        <v>0</v>
      </c>
      <c r="AO5">
        <v>0</v>
      </c>
      <c r="AP5">
        <v>3.517992</v>
      </c>
      <c r="AQ5">
        <v>0</v>
      </c>
      <c r="AR5">
        <v>11.191351449275357</v>
      </c>
      <c r="AS5">
        <v>7.9537526018435925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681.81877755569064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269.99</v>
      </c>
      <c r="L6">
        <v>4.91</v>
      </c>
      <c r="M6">
        <v>29.99</v>
      </c>
      <c r="N6">
        <v>50.165096007314844</v>
      </c>
      <c r="O6">
        <v>70.849999999999994</v>
      </c>
      <c r="P6">
        <v>21.327707437661221</v>
      </c>
      <c r="Q6">
        <v>5.03</v>
      </c>
      <c r="R6">
        <v>4.9243772241992882</v>
      </c>
      <c r="S6">
        <v>6.1257042747021719</v>
      </c>
      <c r="T6">
        <v>0</v>
      </c>
      <c r="U6">
        <v>59.73</v>
      </c>
      <c r="V6">
        <v>7.6861538461538457</v>
      </c>
      <c r="W6">
        <v>19.100000000000001</v>
      </c>
      <c r="X6">
        <v>41.76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6.9615215745647241</v>
      </c>
      <c r="AF6">
        <v>5.9130375253549694</v>
      </c>
      <c r="AG6">
        <v>28.975760000000001</v>
      </c>
      <c r="AH6">
        <v>0</v>
      </c>
      <c r="AI6">
        <v>0</v>
      </c>
      <c r="AJ6">
        <v>0</v>
      </c>
      <c r="AK6">
        <v>22.779167848699768</v>
      </c>
      <c r="AL6">
        <v>1.0071557659208261</v>
      </c>
      <c r="AM6">
        <v>0</v>
      </c>
      <c r="AN6">
        <v>0</v>
      </c>
      <c r="AO6">
        <v>0</v>
      </c>
      <c r="AP6">
        <v>1.0804320000000001</v>
      </c>
      <c r="AQ6">
        <v>0</v>
      </c>
      <c r="AR6">
        <v>1.3967228260869562</v>
      </c>
      <c r="AS6">
        <v>7.9537526018435925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667.65658893250225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252.66</v>
      </c>
      <c r="L7">
        <v>4.91</v>
      </c>
      <c r="M7">
        <v>29.99</v>
      </c>
      <c r="N7">
        <v>50.165096007314844</v>
      </c>
      <c r="O7">
        <v>70.849999999999994</v>
      </c>
      <c r="P7">
        <v>21.327707437661221</v>
      </c>
      <c r="Q7">
        <v>5.03</v>
      </c>
      <c r="R7">
        <v>4.9243772241992882</v>
      </c>
      <c r="S7">
        <v>6.1257042747021719</v>
      </c>
      <c r="T7">
        <v>0</v>
      </c>
      <c r="U7">
        <v>59.73</v>
      </c>
      <c r="V7">
        <v>7.6861538461538457</v>
      </c>
      <c r="W7">
        <v>19.100000000000001</v>
      </c>
      <c r="X7">
        <v>41.76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6.9615215745647241</v>
      </c>
      <c r="AF7">
        <v>5.9130375253549694</v>
      </c>
      <c r="AG7">
        <v>28.975760000000001</v>
      </c>
      <c r="AH7">
        <v>0</v>
      </c>
      <c r="AI7">
        <v>0</v>
      </c>
      <c r="AJ7">
        <v>0</v>
      </c>
      <c r="AK7">
        <v>22.779167848699768</v>
      </c>
      <c r="AL7">
        <v>1.0071557659208261</v>
      </c>
      <c r="AM7">
        <v>0</v>
      </c>
      <c r="AN7">
        <v>0</v>
      </c>
      <c r="AO7">
        <v>0</v>
      </c>
      <c r="AP7">
        <v>1.0804320000000001</v>
      </c>
      <c r="AQ7">
        <v>0</v>
      </c>
      <c r="AR7">
        <v>0.70275362318840551</v>
      </c>
      <c r="AS7">
        <v>7.9537526018435925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649.63261972960379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232.45901912854535</v>
      </c>
      <c r="L8">
        <v>4.91</v>
      </c>
      <c r="M8">
        <v>29.99</v>
      </c>
      <c r="N8">
        <v>50.165096007314844</v>
      </c>
      <c r="O8">
        <v>70.849999999999994</v>
      </c>
      <c r="P8">
        <v>21.327707437661221</v>
      </c>
      <c r="Q8">
        <v>5.03</v>
      </c>
      <c r="R8">
        <v>4.9243772241992882</v>
      </c>
      <c r="S8">
        <v>6.1257042747021719</v>
      </c>
      <c r="T8">
        <v>0</v>
      </c>
      <c r="U8">
        <v>59.73</v>
      </c>
      <c r="V8">
        <v>7.6861538461538457</v>
      </c>
      <c r="W8">
        <v>19.100000000000001</v>
      </c>
      <c r="X8">
        <v>41.76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6.9615215745647241</v>
      </c>
      <c r="AF8">
        <v>5.9130375253549694</v>
      </c>
      <c r="AG8">
        <v>28.975760000000001</v>
      </c>
      <c r="AH8">
        <v>0</v>
      </c>
      <c r="AI8">
        <v>0</v>
      </c>
      <c r="AJ8">
        <v>0</v>
      </c>
      <c r="AK8">
        <v>22.779167848699768</v>
      </c>
      <c r="AL8">
        <v>1.0071557659208261</v>
      </c>
      <c r="AM8">
        <v>0</v>
      </c>
      <c r="AN8">
        <v>0</v>
      </c>
      <c r="AO8">
        <v>0</v>
      </c>
      <c r="AP8">
        <v>1.0804320000000001</v>
      </c>
      <c r="AQ8">
        <v>0</v>
      </c>
      <c r="AR8">
        <v>0.70275362318840551</v>
      </c>
      <c r="AS8">
        <v>7.9537526018435925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629.43163885814897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225.70999999999998</v>
      </c>
      <c r="L9">
        <v>4.91</v>
      </c>
      <c r="M9">
        <v>29.99</v>
      </c>
      <c r="N9">
        <v>50.165096007314844</v>
      </c>
      <c r="O9">
        <v>70.849999999999994</v>
      </c>
      <c r="P9">
        <v>21.327707437661221</v>
      </c>
      <c r="Q9">
        <v>5.03</v>
      </c>
      <c r="R9">
        <v>4.9243772241992882</v>
      </c>
      <c r="S9">
        <v>6.1257042747021719</v>
      </c>
      <c r="T9">
        <v>0</v>
      </c>
      <c r="U9">
        <v>59.73</v>
      </c>
      <c r="V9">
        <v>7.6861538461538457</v>
      </c>
      <c r="W9">
        <v>19.100000000000001</v>
      </c>
      <c r="X9">
        <v>41.76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5.9130375253549694</v>
      </c>
      <c r="AG9">
        <v>28.975760000000001</v>
      </c>
      <c r="AH9">
        <v>0</v>
      </c>
      <c r="AI9">
        <v>0</v>
      </c>
      <c r="AJ9">
        <v>0</v>
      </c>
      <c r="AK9">
        <v>22.779167848699768</v>
      </c>
      <c r="AL9">
        <v>1.0071557659208261</v>
      </c>
      <c r="AM9">
        <v>0</v>
      </c>
      <c r="AN9">
        <v>0</v>
      </c>
      <c r="AO9">
        <v>0</v>
      </c>
      <c r="AP9">
        <v>1.0804320000000001</v>
      </c>
      <c r="AQ9">
        <v>0</v>
      </c>
      <c r="AR9">
        <v>0.70275362318840551</v>
      </c>
      <c r="AS9">
        <v>7.9537526018435925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615.72109815503904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218.00104019398324</v>
      </c>
      <c r="L10">
        <v>4.91</v>
      </c>
      <c r="M10">
        <v>29.99</v>
      </c>
      <c r="N10">
        <v>50.165096007314844</v>
      </c>
      <c r="O10">
        <v>70.849999999999994</v>
      </c>
      <c r="P10">
        <v>21.327707437661221</v>
      </c>
      <c r="Q10">
        <v>5.03</v>
      </c>
      <c r="R10">
        <v>4.9243772241992882</v>
      </c>
      <c r="S10">
        <v>6.1257042747021719</v>
      </c>
      <c r="T10">
        <v>0</v>
      </c>
      <c r="U10">
        <v>59.73</v>
      </c>
      <c r="V10">
        <v>7.6861538461538457</v>
      </c>
      <c r="W10">
        <v>19.100000000000001</v>
      </c>
      <c r="X10">
        <v>41.76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5.9130375253549694</v>
      </c>
      <c r="AG10">
        <v>28.975760000000001</v>
      </c>
      <c r="AH10">
        <v>0</v>
      </c>
      <c r="AI10">
        <v>0</v>
      </c>
      <c r="AJ10">
        <v>0</v>
      </c>
      <c r="AK10">
        <v>22.779167848699768</v>
      </c>
      <c r="AL10">
        <v>1.0071557659208261</v>
      </c>
      <c r="AM10">
        <v>0</v>
      </c>
      <c r="AN10">
        <v>0</v>
      </c>
      <c r="AO10">
        <v>0</v>
      </c>
      <c r="AP10">
        <v>1.0804320000000001</v>
      </c>
      <c r="AQ10">
        <v>0</v>
      </c>
      <c r="AR10">
        <v>0.70275362318840551</v>
      </c>
      <c r="AS10">
        <v>7.9537526018435925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608.01213834902228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204.53</v>
      </c>
      <c r="L11">
        <v>4.91</v>
      </c>
      <c r="M11">
        <v>29.99</v>
      </c>
      <c r="N11">
        <v>50.165096007314844</v>
      </c>
      <c r="O11">
        <v>70.849999999999994</v>
      </c>
      <c r="P11">
        <v>21.327707437661221</v>
      </c>
      <c r="Q11">
        <v>5.03</v>
      </c>
      <c r="R11">
        <v>4.9243772241992882</v>
      </c>
      <c r="S11">
        <v>6.1257042747021719</v>
      </c>
      <c r="T11">
        <v>0</v>
      </c>
      <c r="U11">
        <v>59.73</v>
      </c>
      <c r="V11">
        <v>7.6861538461538457</v>
      </c>
      <c r="W11">
        <v>19.100000000000001</v>
      </c>
      <c r="X11">
        <v>41.765325851294477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5.9130375253549694</v>
      </c>
      <c r="AG11">
        <v>28.975760000000001</v>
      </c>
      <c r="AH11">
        <v>0</v>
      </c>
      <c r="AI11">
        <v>0</v>
      </c>
      <c r="AJ11">
        <v>0</v>
      </c>
      <c r="AK11">
        <v>22.779167848699768</v>
      </c>
      <c r="AL11">
        <v>1.0071557659208261</v>
      </c>
      <c r="AM11">
        <v>0</v>
      </c>
      <c r="AN11">
        <v>0</v>
      </c>
      <c r="AO11">
        <v>0</v>
      </c>
      <c r="AP11">
        <v>1.0804320000000001</v>
      </c>
      <c r="AQ11">
        <v>0</v>
      </c>
      <c r="AR11">
        <v>0.56220289855072447</v>
      </c>
      <c r="AS11">
        <v>1.8753464168896818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588.32746709674188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196.82</v>
      </c>
      <c r="L12">
        <v>4.91</v>
      </c>
      <c r="M12">
        <v>29.99</v>
      </c>
      <c r="N12">
        <v>50.165096007314844</v>
      </c>
      <c r="O12">
        <v>70.849999999999994</v>
      </c>
      <c r="P12">
        <v>21.327707437661221</v>
      </c>
      <c r="Q12">
        <v>5.03</v>
      </c>
      <c r="R12">
        <v>4.9243772241992882</v>
      </c>
      <c r="S12">
        <v>6.1257042747021719</v>
      </c>
      <c r="T12">
        <v>0</v>
      </c>
      <c r="U12">
        <v>59.73</v>
      </c>
      <c r="V12">
        <v>7.6861538461538457</v>
      </c>
      <c r="W12">
        <v>19.100000000000001</v>
      </c>
      <c r="X12">
        <v>41.765325851294477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5.9130375253549694</v>
      </c>
      <c r="AG12">
        <v>28.975760000000001</v>
      </c>
      <c r="AH12">
        <v>0</v>
      </c>
      <c r="AI12">
        <v>0</v>
      </c>
      <c r="AJ12">
        <v>0</v>
      </c>
      <c r="AK12">
        <v>22.779167848699768</v>
      </c>
      <c r="AL12">
        <v>1.0071557659208261</v>
      </c>
      <c r="AM12">
        <v>0</v>
      </c>
      <c r="AN12">
        <v>0</v>
      </c>
      <c r="AO12">
        <v>0</v>
      </c>
      <c r="AP12">
        <v>1.0804320000000001</v>
      </c>
      <c r="AQ12">
        <v>0</v>
      </c>
      <c r="AR12">
        <v>0.56220289855072447</v>
      </c>
      <c r="AS12">
        <v>1.8753464168896818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580.61746709674185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191.04</v>
      </c>
      <c r="L13">
        <v>4.91</v>
      </c>
      <c r="M13">
        <v>29.99</v>
      </c>
      <c r="N13">
        <v>50.165096007314844</v>
      </c>
      <c r="O13">
        <v>70.849999999999994</v>
      </c>
      <c r="P13">
        <v>21.327707437661221</v>
      </c>
      <c r="Q13">
        <v>5.03</v>
      </c>
      <c r="R13">
        <v>4.9243772241992882</v>
      </c>
      <c r="S13">
        <v>6.1257042747021719</v>
      </c>
      <c r="T13">
        <v>0</v>
      </c>
      <c r="U13">
        <v>59.73</v>
      </c>
      <c r="V13">
        <v>7.6861538461538457</v>
      </c>
      <c r="W13">
        <v>19.100000000000001</v>
      </c>
      <c r="X13">
        <v>41.765325851294477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5.9130375253549694</v>
      </c>
      <c r="AG13">
        <v>28.975760000000001</v>
      </c>
      <c r="AH13">
        <v>0</v>
      </c>
      <c r="AI13">
        <v>0</v>
      </c>
      <c r="AJ13">
        <v>0</v>
      </c>
      <c r="AK13">
        <v>22.779167848699768</v>
      </c>
      <c r="AL13">
        <v>1.0071557659208261</v>
      </c>
      <c r="AM13">
        <v>0</v>
      </c>
      <c r="AN13">
        <v>0</v>
      </c>
      <c r="AO13">
        <v>0</v>
      </c>
      <c r="AP13">
        <v>1.0804320000000001</v>
      </c>
      <c r="AQ13">
        <v>0</v>
      </c>
      <c r="AR13">
        <v>0.56220289855072447</v>
      </c>
      <c r="AS13">
        <v>1.8753464168896818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574.83746709674188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186.22880223104556</v>
      </c>
      <c r="L14">
        <v>4.91</v>
      </c>
      <c r="M14">
        <v>29.99</v>
      </c>
      <c r="N14">
        <v>50.165096007314844</v>
      </c>
      <c r="O14">
        <v>70.849999999999994</v>
      </c>
      <c r="P14">
        <v>21.327707437661221</v>
      </c>
      <c r="Q14">
        <v>5.03</v>
      </c>
      <c r="R14">
        <v>4.9243772241992882</v>
      </c>
      <c r="S14">
        <v>6.1257042747021719</v>
      </c>
      <c r="T14">
        <v>0</v>
      </c>
      <c r="U14">
        <v>59.73</v>
      </c>
      <c r="V14">
        <v>7.6861538461538457</v>
      </c>
      <c r="W14">
        <v>19.100000000000001</v>
      </c>
      <c r="X14">
        <v>41.765325851294477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5.9130375253549694</v>
      </c>
      <c r="AG14">
        <v>28.975760000000001</v>
      </c>
      <c r="AH14">
        <v>0</v>
      </c>
      <c r="AI14">
        <v>0</v>
      </c>
      <c r="AJ14">
        <v>0</v>
      </c>
      <c r="AK14">
        <v>22.779167848699768</v>
      </c>
      <c r="AL14">
        <v>1.0071557659208261</v>
      </c>
      <c r="AM14">
        <v>0</v>
      </c>
      <c r="AN14">
        <v>0</v>
      </c>
      <c r="AO14">
        <v>0</v>
      </c>
      <c r="AP14">
        <v>1.0804320000000001</v>
      </c>
      <c r="AQ14">
        <v>0</v>
      </c>
      <c r="AR14">
        <v>0.56220289855072447</v>
      </c>
      <c r="AS14">
        <v>1.8753464168896818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570.02626932778742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185.25120406419146</v>
      </c>
      <c r="L15">
        <v>4.9300000000000006</v>
      </c>
      <c r="M15">
        <v>30</v>
      </c>
      <c r="N15">
        <v>50.164392294220661</v>
      </c>
      <c r="O15">
        <v>70.849999999999994</v>
      </c>
      <c r="P15">
        <v>21.328024085224641</v>
      </c>
      <c r="Q15">
        <v>5.03</v>
      </c>
      <c r="R15">
        <v>4.9243772241992882</v>
      </c>
      <c r="S15">
        <v>6.1257042747021719</v>
      </c>
      <c r="T15">
        <v>0</v>
      </c>
      <c r="U15">
        <v>59.73</v>
      </c>
      <c r="V15">
        <v>7.6861538461538457</v>
      </c>
      <c r="W15">
        <v>19.100000000000001</v>
      </c>
      <c r="X15">
        <v>41.76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5.9130375253549694</v>
      </c>
      <c r="AG15">
        <v>28.975760000000001</v>
      </c>
      <c r="AH15">
        <v>0</v>
      </c>
      <c r="AI15">
        <v>0</v>
      </c>
      <c r="AJ15">
        <v>0</v>
      </c>
      <c r="AK15">
        <v>22.779167848699768</v>
      </c>
      <c r="AL15">
        <v>1.0071557659208261</v>
      </c>
      <c r="AM15">
        <v>0</v>
      </c>
      <c r="AN15">
        <v>0</v>
      </c>
      <c r="AO15">
        <v>0</v>
      </c>
      <c r="AP15">
        <v>1.0804320000000001</v>
      </c>
      <c r="AQ15">
        <v>0</v>
      </c>
      <c r="AR15">
        <v>0.56220289855072447</v>
      </c>
      <c r="AS15">
        <v>1.8753464168896818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569.07295824410801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189.11881837258102</v>
      </c>
      <c r="L16">
        <v>4.9300000000000006</v>
      </c>
      <c r="M16">
        <v>30</v>
      </c>
      <c r="N16">
        <v>50.164392294220661</v>
      </c>
      <c r="O16">
        <v>70.849999999999994</v>
      </c>
      <c r="P16">
        <v>21.328024085224641</v>
      </c>
      <c r="Q16">
        <v>5.03</v>
      </c>
      <c r="R16">
        <v>4.9243772241992882</v>
      </c>
      <c r="S16">
        <v>6.1257042747021719</v>
      </c>
      <c r="T16">
        <v>0</v>
      </c>
      <c r="U16">
        <v>59.73</v>
      </c>
      <c r="V16">
        <v>7.6861538461538457</v>
      </c>
      <c r="W16">
        <v>19.100000000000001</v>
      </c>
      <c r="X16">
        <v>41.76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5.9130375253549694</v>
      </c>
      <c r="AG16">
        <v>28.975760000000001</v>
      </c>
      <c r="AH16">
        <v>0</v>
      </c>
      <c r="AI16">
        <v>0</v>
      </c>
      <c r="AJ16">
        <v>0</v>
      </c>
      <c r="AK16">
        <v>22.779167848699768</v>
      </c>
      <c r="AL16">
        <v>1.0071557659208261</v>
      </c>
      <c r="AM16">
        <v>0</v>
      </c>
      <c r="AN16">
        <v>0</v>
      </c>
      <c r="AO16">
        <v>0</v>
      </c>
      <c r="AP16">
        <v>1.0804320000000001</v>
      </c>
      <c r="AQ16">
        <v>0</v>
      </c>
      <c r="AR16">
        <v>0.56220289855072447</v>
      </c>
      <c r="AS16">
        <v>1.8753464168896818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572.94057255249754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185.25120406419146</v>
      </c>
      <c r="L17">
        <v>4.9300000000000006</v>
      </c>
      <c r="M17">
        <v>30</v>
      </c>
      <c r="N17">
        <v>50.164392294220661</v>
      </c>
      <c r="O17">
        <v>70.849999999999994</v>
      </c>
      <c r="P17">
        <v>21.328024085224641</v>
      </c>
      <c r="Q17">
        <v>5.03</v>
      </c>
      <c r="R17">
        <v>4.9243772241992882</v>
      </c>
      <c r="S17">
        <v>6.1257042747021719</v>
      </c>
      <c r="T17">
        <v>0</v>
      </c>
      <c r="U17">
        <v>59.73</v>
      </c>
      <c r="V17">
        <v>7.6861538461538457</v>
      </c>
      <c r="W17">
        <v>19.100000000000001</v>
      </c>
      <c r="X17">
        <v>41.76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5.9130375253549694</v>
      </c>
      <c r="AG17">
        <v>28.975760000000001</v>
      </c>
      <c r="AH17">
        <v>0</v>
      </c>
      <c r="AI17">
        <v>0</v>
      </c>
      <c r="AJ17">
        <v>0</v>
      </c>
      <c r="AK17">
        <v>22.779167848699768</v>
      </c>
      <c r="AL17">
        <v>1.0071557659208261</v>
      </c>
      <c r="AM17">
        <v>0</v>
      </c>
      <c r="AN17">
        <v>0</v>
      </c>
      <c r="AO17">
        <v>0</v>
      </c>
      <c r="AP17">
        <v>3.517992</v>
      </c>
      <c r="AQ17">
        <v>0</v>
      </c>
      <c r="AR17">
        <v>0.56220289855072447</v>
      </c>
      <c r="AS17">
        <v>1.8753464168896818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571.51051824410808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193.93</v>
      </c>
      <c r="L18">
        <v>4.9300000000000006</v>
      </c>
      <c r="M18">
        <v>30</v>
      </c>
      <c r="N18">
        <v>50.164392294220661</v>
      </c>
      <c r="O18">
        <v>70.849999999999994</v>
      </c>
      <c r="P18">
        <v>21.328024085224641</v>
      </c>
      <c r="Q18">
        <v>5.03</v>
      </c>
      <c r="R18">
        <v>4.9243772241992882</v>
      </c>
      <c r="S18">
        <v>6.1257042747021719</v>
      </c>
      <c r="T18">
        <v>0</v>
      </c>
      <c r="U18">
        <v>59.73</v>
      </c>
      <c r="V18">
        <v>7.6861538461538457</v>
      </c>
      <c r="W18">
        <v>19.100000000000001</v>
      </c>
      <c r="X18">
        <v>41.76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5.9130375253549694</v>
      </c>
      <c r="AG18">
        <v>28.975760000000001</v>
      </c>
      <c r="AH18">
        <v>0</v>
      </c>
      <c r="AI18">
        <v>0</v>
      </c>
      <c r="AJ18">
        <v>0</v>
      </c>
      <c r="AK18">
        <v>22.779167848699768</v>
      </c>
      <c r="AL18">
        <v>1.0071557659208261</v>
      </c>
      <c r="AM18">
        <v>0</v>
      </c>
      <c r="AN18">
        <v>0</v>
      </c>
      <c r="AO18">
        <v>0</v>
      </c>
      <c r="AP18">
        <v>3.517992</v>
      </c>
      <c r="AQ18">
        <v>0</v>
      </c>
      <c r="AR18">
        <v>0.56220289855072447</v>
      </c>
      <c r="AS18">
        <v>1.8753464168896818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580.18931417991678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214.15</v>
      </c>
      <c r="L19">
        <v>3.5398466337405772</v>
      </c>
      <c r="M19">
        <v>30</v>
      </c>
      <c r="N19">
        <v>50.164392294220661</v>
      </c>
      <c r="O19">
        <v>70.849999999999994</v>
      </c>
      <c r="P19">
        <v>21.328024085224641</v>
      </c>
      <c r="Q19">
        <v>5.03</v>
      </c>
      <c r="R19">
        <v>4.9143722172751563</v>
      </c>
      <c r="S19">
        <v>5.9599999999999991</v>
      </c>
      <c r="T19">
        <v>0</v>
      </c>
      <c r="U19">
        <v>59.73</v>
      </c>
      <c r="V19">
        <v>7.6861538461538457</v>
      </c>
      <c r="W19">
        <v>19.100000000000001</v>
      </c>
      <c r="X19">
        <v>41.76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5.9130375253549694</v>
      </c>
      <c r="AG19">
        <v>28.975760000000001</v>
      </c>
      <c r="AH19">
        <v>0</v>
      </c>
      <c r="AI19">
        <v>0</v>
      </c>
      <c r="AJ19">
        <v>0</v>
      </c>
      <c r="AK19">
        <v>22.779167848699768</v>
      </c>
      <c r="AL19">
        <v>1.0071557659208261</v>
      </c>
      <c r="AM19">
        <v>0</v>
      </c>
      <c r="AN19">
        <v>0</v>
      </c>
      <c r="AO19">
        <v>0</v>
      </c>
      <c r="AP19">
        <v>2.6483760000000003</v>
      </c>
      <c r="AQ19">
        <v>0</v>
      </c>
      <c r="AR19">
        <v>0.56220289855072447</v>
      </c>
      <c r="AS19">
        <v>1.8753464168896818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597.97383553203088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232.45901912854535</v>
      </c>
      <c r="L20">
        <v>3.5398466337405772</v>
      </c>
      <c r="M20">
        <v>30</v>
      </c>
      <c r="N20">
        <v>50.164392294220661</v>
      </c>
      <c r="O20">
        <v>70.849999999999994</v>
      </c>
      <c r="P20">
        <v>21.328024085224641</v>
      </c>
      <c r="Q20">
        <v>5.03</v>
      </c>
      <c r="R20">
        <v>4.9143722172751563</v>
      </c>
      <c r="S20">
        <v>5.9599999999999991</v>
      </c>
      <c r="T20">
        <v>0</v>
      </c>
      <c r="U20">
        <v>59.73</v>
      </c>
      <c r="V20">
        <v>7.6861538461538457</v>
      </c>
      <c r="W20">
        <v>19.100000000000001</v>
      </c>
      <c r="X20">
        <v>41.76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5.9130375253549694</v>
      </c>
      <c r="AG20">
        <v>28.975760000000001</v>
      </c>
      <c r="AH20">
        <v>0</v>
      </c>
      <c r="AI20">
        <v>0</v>
      </c>
      <c r="AJ20">
        <v>0</v>
      </c>
      <c r="AK20">
        <v>22.779167848699768</v>
      </c>
      <c r="AL20">
        <v>1.0071557659208261</v>
      </c>
      <c r="AM20">
        <v>0</v>
      </c>
      <c r="AN20">
        <v>0</v>
      </c>
      <c r="AO20">
        <v>0</v>
      </c>
      <c r="AP20">
        <v>0.21520800000000001</v>
      </c>
      <c r="AQ20">
        <v>0</v>
      </c>
      <c r="AR20">
        <v>0.56220289855072447</v>
      </c>
      <c r="AS20">
        <v>1.8753464168896818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613.84968666057625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246.89</v>
      </c>
      <c r="L21">
        <v>3.5398466337405772</v>
      </c>
      <c r="M21">
        <v>30</v>
      </c>
      <c r="N21">
        <v>50.164392294220661</v>
      </c>
      <c r="O21">
        <v>70.849999999999994</v>
      </c>
      <c r="P21">
        <v>21.328024085224641</v>
      </c>
      <c r="Q21">
        <v>5.03</v>
      </c>
      <c r="R21">
        <v>4.9143722172751563</v>
      </c>
      <c r="S21">
        <v>5.9599999999999991</v>
      </c>
      <c r="T21">
        <v>0</v>
      </c>
      <c r="U21">
        <v>59.73</v>
      </c>
      <c r="V21">
        <v>7.6861538461538457</v>
      </c>
      <c r="W21">
        <v>19.100000000000001</v>
      </c>
      <c r="X21">
        <v>41.76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5.9130375253549694</v>
      </c>
      <c r="AG21">
        <v>28.975760000000001</v>
      </c>
      <c r="AH21">
        <v>0</v>
      </c>
      <c r="AI21">
        <v>0</v>
      </c>
      <c r="AJ21">
        <v>0</v>
      </c>
      <c r="AK21">
        <v>22.779167848699768</v>
      </c>
      <c r="AL21">
        <v>1.0071557659208261</v>
      </c>
      <c r="AM21">
        <v>0</v>
      </c>
      <c r="AN21">
        <v>0</v>
      </c>
      <c r="AO21">
        <v>0</v>
      </c>
      <c r="AP21">
        <v>0.21520800000000001</v>
      </c>
      <c r="AQ21">
        <v>0</v>
      </c>
      <c r="AR21">
        <v>0.74667572463768084</v>
      </c>
      <c r="AS21">
        <v>1.8753464168896818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628.46514035811788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259.74087828346677</v>
      </c>
      <c r="L22">
        <v>3.5398466337405772</v>
      </c>
      <c r="M22">
        <v>30</v>
      </c>
      <c r="N22">
        <v>50.164392294220661</v>
      </c>
      <c r="O22">
        <v>70.849999999999994</v>
      </c>
      <c r="P22">
        <v>21.328024085224641</v>
      </c>
      <c r="Q22">
        <v>5.03</v>
      </c>
      <c r="R22">
        <v>4.9143722172751563</v>
      </c>
      <c r="S22">
        <v>5.9599999999999991</v>
      </c>
      <c r="T22">
        <v>0</v>
      </c>
      <c r="U22">
        <v>59.73</v>
      </c>
      <c r="V22">
        <v>7.6861538461538457</v>
      </c>
      <c r="W22">
        <v>19.100000000000001</v>
      </c>
      <c r="X22">
        <v>41.76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5.9130375253549694</v>
      </c>
      <c r="AG22">
        <v>28.975760000000001</v>
      </c>
      <c r="AH22">
        <v>0</v>
      </c>
      <c r="AI22">
        <v>0</v>
      </c>
      <c r="AJ22">
        <v>0</v>
      </c>
      <c r="AK22">
        <v>22.779167848699768</v>
      </c>
      <c r="AL22">
        <v>1.0071557659208261</v>
      </c>
      <c r="AM22">
        <v>0</v>
      </c>
      <c r="AN22">
        <v>0</v>
      </c>
      <c r="AO22">
        <v>0</v>
      </c>
      <c r="AP22">
        <v>0.21520800000000001</v>
      </c>
      <c r="AQ22">
        <v>0</v>
      </c>
      <c r="AR22">
        <v>0.74667572463768084</v>
      </c>
      <c r="AS22">
        <v>1.8753464168896818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641.31601864158461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311.02074425663608</v>
      </c>
      <c r="L23">
        <v>9.08</v>
      </c>
      <c r="M23">
        <v>30</v>
      </c>
      <c r="N23">
        <v>50.164392294220661</v>
      </c>
      <c r="O23">
        <v>70.849999999999994</v>
      </c>
      <c r="P23">
        <v>21.328024085224641</v>
      </c>
      <c r="Q23">
        <v>8.5400000000000009</v>
      </c>
      <c r="R23">
        <v>17.59</v>
      </c>
      <c r="S23">
        <v>11.14</v>
      </c>
      <c r="T23">
        <v>0</v>
      </c>
      <c r="U23">
        <v>59.73</v>
      </c>
      <c r="V23">
        <v>7.6861538461538457</v>
      </c>
      <c r="W23">
        <v>19.100000000000001</v>
      </c>
      <c r="X23">
        <v>41.765325851294477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5.9130375253549694</v>
      </c>
      <c r="AG23">
        <v>28.975760000000001</v>
      </c>
      <c r="AH23">
        <v>0</v>
      </c>
      <c r="AI23">
        <v>0</v>
      </c>
      <c r="AJ23">
        <v>0</v>
      </c>
      <c r="AK23">
        <v>22.779167848699768</v>
      </c>
      <c r="AL23">
        <v>1.0071557659208261</v>
      </c>
      <c r="AM23">
        <v>0</v>
      </c>
      <c r="AN23">
        <v>0</v>
      </c>
      <c r="AO23">
        <v>0</v>
      </c>
      <c r="AP23">
        <v>0.21520800000000001</v>
      </c>
      <c r="AQ23">
        <v>0</v>
      </c>
      <c r="AR23">
        <v>0.74667572463768084</v>
      </c>
      <c r="AS23">
        <v>1.8753464168896818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719.5069916150328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383.42061232984037</v>
      </c>
      <c r="L24">
        <v>9.08</v>
      </c>
      <c r="M24">
        <v>30</v>
      </c>
      <c r="N24">
        <v>50.164392294220661</v>
      </c>
      <c r="O24">
        <v>70.849999999999994</v>
      </c>
      <c r="P24">
        <v>21.328024085224641</v>
      </c>
      <c r="Q24">
        <v>8.6841756032171578</v>
      </c>
      <c r="R24">
        <v>17.907390586292319</v>
      </c>
      <c r="S24">
        <v>11.14</v>
      </c>
      <c r="T24">
        <v>0</v>
      </c>
      <c r="U24">
        <v>59.73</v>
      </c>
      <c r="V24">
        <v>7.6861538461538457</v>
      </c>
      <c r="W24">
        <v>19.100000000000001</v>
      </c>
      <c r="X24">
        <v>41.765325851294477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5.9130375253549694</v>
      </c>
      <c r="AG24">
        <v>28.975760000000001</v>
      </c>
      <c r="AH24">
        <v>0</v>
      </c>
      <c r="AI24">
        <v>0</v>
      </c>
      <c r="AJ24">
        <v>0</v>
      </c>
      <c r="AK24">
        <v>22.779167848699768</v>
      </c>
      <c r="AL24">
        <v>1.0071557659208261</v>
      </c>
      <c r="AM24">
        <v>0</v>
      </c>
      <c r="AN24">
        <v>0</v>
      </c>
      <c r="AO24">
        <v>0</v>
      </c>
      <c r="AP24">
        <v>0.21520800000000001</v>
      </c>
      <c r="AQ24">
        <v>0</v>
      </c>
      <c r="AR24">
        <v>0.74667572463768084</v>
      </c>
      <c r="AS24">
        <v>1.8753464168896818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792.36842587774652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443.07053429895961</v>
      </c>
      <c r="L25">
        <v>9.08</v>
      </c>
      <c r="M25">
        <v>37.94</v>
      </c>
      <c r="N25">
        <v>50.164392294220661</v>
      </c>
      <c r="O25">
        <v>70.849999999999994</v>
      </c>
      <c r="P25">
        <v>21.328024085224641</v>
      </c>
      <c r="Q25">
        <v>8.6850764872521253</v>
      </c>
      <c r="R25">
        <v>17.90662227155013</v>
      </c>
      <c r="S25">
        <v>11.14</v>
      </c>
      <c r="T25">
        <v>0</v>
      </c>
      <c r="U25">
        <v>59.73</v>
      </c>
      <c r="V25">
        <v>7.4251313969571235</v>
      </c>
      <c r="W25">
        <v>19.100000000000001</v>
      </c>
      <c r="X25">
        <v>41.76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6.9615215745647241</v>
      </c>
      <c r="AF25">
        <v>5.9130375253549694</v>
      </c>
      <c r="AG25">
        <v>28.975760000000001</v>
      </c>
      <c r="AH25">
        <v>7.9977858500527974</v>
      </c>
      <c r="AI25">
        <v>0</v>
      </c>
      <c r="AJ25">
        <v>0</v>
      </c>
      <c r="AK25">
        <v>22.779167848699768</v>
      </c>
      <c r="AL25">
        <v>1.0071557659208261</v>
      </c>
      <c r="AM25">
        <v>0</v>
      </c>
      <c r="AN25">
        <v>0</v>
      </c>
      <c r="AO25">
        <v>0</v>
      </c>
      <c r="AP25">
        <v>0.21520800000000001</v>
      </c>
      <c r="AQ25">
        <v>0</v>
      </c>
      <c r="AR25">
        <v>0.74667572463768084</v>
      </c>
      <c r="AS25">
        <v>1.8753464168896818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874.65143954028474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490.10048551793761</v>
      </c>
      <c r="L26">
        <v>9.08</v>
      </c>
      <c r="M26">
        <v>41.59</v>
      </c>
      <c r="N26">
        <v>50.164392294220661</v>
      </c>
      <c r="O26">
        <v>70.849999999999994</v>
      </c>
      <c r="P26">
        <v>21.328024085224641</v>
      </c>
      <c r="Q26">
        <v>8.6850764872521253</v>
      </c>
      <c r="R26">
        <v>17.90662227155013</v>
      </c>
      <c r="S26">
        <v>11.14</v>
      </c>
      <c r="T26">
        <v>0</v>
      </c>
      <c r="U26">
        <v>59.73</v>
      </c>
      <c r="V26">
        <v>7.685130260521043</v>
      </c>
      <c r="W26">
        <v>19.100000000000001</v>
      </c>
      <c r="X26">
        <v>41.76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6.9615215745647241</v>
      </c>
      <c r="AF26">
        <v>5.9130375253549694</v>
      </c>
      <c r="AG26">
        <v>28.975760000000001</v>
      </c>
      <c r="AH26">
        <v>15.999963674762405</v>
      </c>
      <c r="AI26">
        <v>0</v>
      </c>
      <c r="AJ26">
        <v>0</v>
      </c>
      <c r="AK26">
        <v>22.779167848699768</v>
      </c>
      <c r="AL26">
        <v>1.0071557659208261</v>
      </c>
      <c r="AM26">
        <v>0</v>
      </c>
      <c r="AN26">
        <v>0</v>
      </c>
      <c r="AO26">
        <v>0</v>
      </c>
      <c r="AP26">
        <v>0.21520800000000001</v>
      </c>
      <c r="AQ26">
        <v>10.293642857142856</v>
      </c>
      <c r="AR26">
        <v>0.74667572463768084</v>
      </c>
      <c r="AS26">
        <v>1.8753464168896818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943.88721030467923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490.1</v>
      </c>
      <c r="L27">
        <v>9.08</v>
      </c>
      <c r="M27">
        <v>41.59</v>
      </c>
      <c r="N27">
        <v>50.164392294220661</v>
      </c>
      <c r="O27">
        <v>70.849999999999994</v>
      </c>
      <c r="P27">
        <v>21.328024085224641</v>
      </c>
      <c r="Q27">
        <v>8.6850764872521253</v>
      </c>
      <c r="R27">
        <v>15.72</v>
      </c>
      <c r="S27">
        <v>11.14</v>
      </c>
      <c r="T27">
        <v>0</v>
      </c>
      <c r="U27">
        <v>59.73</v>
      </c>
      <c r="V27">
        <v>7.6843910806174947</v>
      </c>
      <c r="W27">
        <v>19.100000000000001</v>
      </c>
      <c r="X27">
        <v>41.76</v>
      </c>
      <c r="Y27">
        <v>0</v>
      </c>
      <c r="Z27">
        <v>0.46553272727272721</v>
      </c>
      <c r="AA27">
        <v>0</v>
      </c>
      <c r="AB27">
        <v>1.4053113278319578</v>
      </c>
      <c r="AC27">
        <v>0</v>
      </c>
      <c r="AD27">
        <v>3.4038985616956858</v>
      </c>
      <c r="AE27">
        <v>6.9615215745647241</v>
      </c>
      <c r="AF27">
        <v>11.833007099391482</v>
      </c>
      <c r="AG27">
        <v>28.975760000000001</v>
      </c>
      <c r="AH27">
        <v>23.997749524815205</v>
      </c>
      <c r="AI27">
        <v>1.6118593872741551</v>
      </c>
      <c r="AJ27">
        <v>0</v>
      </c>
      <c r="AK27">
        <v>22.779167848699768</v>
      </c>
      <c r="AL27">
        <v>1.0071557659208261</v>
      </c>
      <c r="AM27">
        <v>0</v>
      </c>
      <c r="AN27">
        <v>0</v>
      </c>
      <c r="AO27">
        <v>0</v>
      </c>
      <c r="AP27">
        <v>2.6483760000000003</v>
      </c>
      <c r="AQ27">
        <v>14.702233333333334</v>
      </c>
      <c r="AR27">
        <v>0.74667572463768084</v>
      </c>
      <c r="AS27">
        <v>1.8753464168896818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969.34547923964226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490.1</v>
      </c>
      <c r="L28">
        <v>8.5497544726186732</v>
      </c>
      <c r="M28">
        <v>45.06</v>
      </c>
      <c r="N28">
        <v>50.164392294220661</v>
      </c>
      <c r="O28">
        <v>70.849999999999994</v>
      </c>
      <c r="P28">
        <v>21.328024085224641</v>
      </c>
      <c r="Q28">
        <v>8.6850764872521253</v>
      </c>
      <c r="R28">
        <v>13.76</v>
      </c>
      <c r="S28">
        <v>11.14</v>
      </c>
      <c r="T28">
        <v>0</v>
      </c>
      <c r="U28">
        <v>59.73</v>
      </c>
      <c r="V28">
        <v>7.6843910806174947</v>
      </c>
      <c r="W28">
        <v>19.100000000000001</v>
      </c>
      <c r="X28">
        <v>41.76</v>
      </c>
      <c r="Y28">
        <v>0</v>
      </c>
      <c r="Z28">
        <v>2.7536699999999992</v>
      </c>
      <c r="AA28">
        <v>0</v>
      </c>
      <c r="AB28">
        <v>5.067903975993997</v>
      </c>
      <c r="AC28">
        <v>4.0891181089995285</v>
      </c>
      <c r="AD28">
        <v>3.4038985616956858</v>
      </c>
      <c r="AE28">
        <v>13.923043149129448</v>
      </c>
      <c r="AF28">
        <v>17.746044624746457</v>
      </c>
      <c r="AG28">
        <v>28.975760000000001</v>
      </c>
      <c r="AH28">
        <v>39.997713199577603</v>
      </c>
      <c r="AI28">
        <v>6.9920439905734471</v>
      </c>
      <c r="AJ28">
        <v>0</v>
      </c>
      <c r="AK28">
        <v>22.779167848699768</v>
      </c>
      <c r="AL28">
        <v>6.6621488812392418</v>
      </c>
      <c r="AM28">
        <v>2.2265401350337584</v>
      </c>
      <c r="AN28">
        <v>0</v>
      </c>
      <c r="AO28">
        <v>0</v>
      </c>
      <c r="AP28">
        <v>2.6483760000000003</v>
      </c>
      <c r="AQ28">
        <v>31.123539682539683</v>
      </c>
      <c r="AR28">
        <v>0.74667572463768084</v>
      </c>
      <c r="AS28">
        <v>1.8753464168896818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1038.9226287196893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490.1</v>
      </c>
      <c r="L29">
        <v>8.8902228349417225</v>
      </c>
      <c r="M29">
        <v>45.059999999999995</v>
      </c>
      <c r="N29">
        <v>50.164392294220661</v>
      </c>
      <c r="O29">
        <v>70.849999999999994</v>
      </c>
      <c r="P29">
        <v>21.328024085224641</v>
      </c>
      <c r="Q29">
        <v>8.6850764872521253</v>
      </c>
      <c r="R29">
        <v>13.76</v>
      </c>
      <c r="S29">
        <v>11.14</v>
      </c>
      <c r="T29">
        <v>0</v>
      </c>
      <c r="U29">
        <v>59.73</v>
      </c>
      <c r="V29">
        <v>7.6843910806174947</v>
      </c>
      <c r="W29">
        <v>19.100000000000001</v>
      </c>
      <c r="X29">
        <v>41.76</v>
      </c>
      <c r="Y29">
        <v>0</v>
      </c>
      <c r="Z29">
        <v>5.5073399999999983</v>
      </c>
      <c r="AA29">
        <v>5.0732278481012676</v>
      </c>
      <c r="AB29">
        <v>11.123917479369839</v>
      </c>
      <c r="AC29">
        <v>12.276138683838543</v>
      </c>
      <c r="AD29">
        <v>6.9746979560938698</v>
      </c>
      <c r="AE29">
        <v>20.880172596517792</v>
      </c>
      <c r="AF29">
        <v>26.293260649087223</v>
      </c>
      <c r="AG29">
        <v>28.975760000000001</v>
      </c>
      <c r="AH29">
        <v>59.274089968321015</v>
      </c>
      <c r="AI29">
        <v>6.9920439905734471</v>
      </c>
      <c r="AJ29">
        <v>0</v>
      </c>
      <c r="AK29">
        <v>22.779167848699768</v>
      </c>
      <c r="AL29">
        <v>30.013241824440613</v>
      </c>
      <c r="AM29">
        <v>4.4530802700675167</v>
      </c>
      <c r="AN29">
        <v>0</v>
      </c>
      <c r="AO29">
        <v>0</v>
      </c>
      <c r="AP29">
        <v>0.21520800000000001</v>
      </c>
      <c r="AQ29">
        <v>41.493431746031746</v>
      </c>
      <c r="AR29">
        <v>2.8022300724637672</v>
      </c>
      <c r="AS29">
        <v>1.8753464168896818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1135.2544621327529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489.84787612753854</v>
      </c>
      <c r="L30">
        <v>6.9299999999999988</v>
      </c>
      <c r="M30">
        <v>48.52</v>
      </c>
      <c r="N30">
        <v>50.164392294220661</v>
      </c>
      <c r="O30">
        <v>70.849999999999994</v>
      </c>
      <c r="P30">
        <v>21.328024085224641</v>
      </c>
      <c r="Q30">
        <v>8.68</v>
      </c>
      <c r="R30">
        <v>13.76</v>
      </c>
      <c r="S30">
        <v>11.15</v>
      </c>
      <c r="T30">
        <v>0</v>
      </c>
      <c r="U30">
        <v>59.73</v>
      </c>
      <c r="V30">
        <v>7.6843910806174947</v>
      </c>
      <c r="W30">
        <v>19.100000000000001</v>
      </c>
      <c r="X30">
        <v>41.76</v>
      </c>
      <c r="Y30">
        <v>0</v>
      </c>
      <c r="Z30">
        <v>5.5073399999999983</v>
      </c>
      <c r="AA30">
        <v>11.850708860759497</v>
      </c>
      <c r="AB30">
        <v>11.123917479369839</v>
      </c>
      <c r="AC30">
        <v>12.276138683838543</v>
      </c>
      <c r="AD30">
        <v>15.438327024981076</v>
      </c>
      <c r="AE30">
        <v>20.880172596517792</v>
      </c>
      <c r="AF30">
        <v>26.293260649087223</v>
      </c>
      <c r="AG30">
        <v>28.975760000000001</v>
      </c>
      <c r="AH30">
        <v>59.274089968321015</v>
      </c>
      <c r="AI30">
        <v>6.9920439905734471</v>
      </c>
      <c r="AJ30">
        <v>0</v>
      </c>
      <c r="AK30">
        <v>22.779167848699768</v>
      </c>
      <c r="AL30">
        <v>30.013241824440613</v>
      </c>
      <c r="AM30">
        <v>4.4530802700675167</v>
      </c>
      <c r="AN30">
        <v>0</v>
      </c>
      <c r="AO30">
        <v>0</v>
      </c>
      <c r="AP30">
        <v>0.21520800000000001</v>
      </c>
      <c r="AQ30">
        <v>41.493431746031746</v>
      </c>
      <c r="AR30">
        <v>11.191351449275357</v>
      </c>
      <c r="AS30">
        <v>1.8753464168896818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1160.1372703964544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489.83761705568605</v>
      </c>
      <c r="L31">
        <v>6.3898488682859913</v>
      </c>
      <c r="M31">
        <v>48.519999999999996</v>
      </c>
      <c r="N31">
        <v>50.164392294220661</v>
      </c>
      <c r="O31">
        <v>70.849999999999994</v>
      </c>
      <c r="P31">
        <v>21.328024085224641</v>
      </c>
      <c r="Q31">
        <v>8.68</v>
      </c>
      <c r="R31">
        <v>13.76</v>
      </c>
      <c r="S31">
        <v>11.15</v>
      </c>
      <c r="T31">
        <v>0</v>
      </c>
      <c r="U31">
        <v>59.73</v>
      </c>
      <c r="V31">
        <v>7.6843910806174947</v>
      </c>
      <c r="W31">
        <v>19.100000000000001</v>
      </c>
      <c r="X31">
        <v>41.76</v>
      </c>
      <c r="Y31">
        <v>0</v>
      </c>
      <c r="Z31">
        <v>5.5073399999999983</v>
      </c>
      <c r="AA31">
        <v>17.806810126582281</v>
      </c>
      <c r="AB31">
        <v>11.123917479369839</v>
      </c>
      <c r="AC31">
        <v>12.276138683838543</v>
      </c>
      <c r="AD31">
        <v>15.438327024981076</v>
      </c>
      <c r="AE31">
        <v>20.880172596517792</v>
      </c>
      <c r="AF31">
        <v>26.293260649087223</v>
      </c>
      <c r="AG31">
        <v>28.975760000000001</v>
      </c>
      <c r="AH31">
        <v>59.274089968321015</v>
      </c>
      <c r="AI31">
        <v>6.9920439905734471</v>
      </c>
      <c r="AJ31">
        <v>0</v>
      </c>
      <c r="AK31">
        <v>22.779167848699768</v>
      </c>
      <c r="AL31">
        <v>30.013241824440613</v>
      </c>
      <c r="AM31">
        <v>4.4530802700675167</v>
      </c>
      <c r="AN31">
        <v>0</v>
      </c>
      <c r="AO31">
        <v>0</v>
      </c>
      <c r="AP31">
        <v>0.21520800000000001</v>
      </c>
      <c r="AQ31">
        <v>41.493431746031746</v>
      </c>
      <c r="AR31">
        <v>11.191351449275357</v>
      </c>
      <c r="AS31">
        <v>1.8753464168896818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1165.5429614587106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489.84746002253962</v>
      </c>
      <c r="L32">
        <v>6.3898488682859913</v>
      </c>
      <c r="M32">
        <v>48.519999999999996</v>
      </c>
      <c r="N32">
        <v>50.164392294220661</v>
      </c>
      <c r="O32">
        <v>70.849999999999994</v>
      </c>
      <c r="P32">
        <v>21.328024085224641</v>
      </c>
      <c r="Q32">
        <v>8.68</v>
      </c>
      <c r="R32">
        <v>13.76</v>
      </c>
      <c r="S32">
        <v>11.15</v>
      </c>
      <c r="T32">
        <v>0</v>
      </c>
      <c r="U32">
        <v>59.73</v>
      </c>
      <c r="V32">
        <v>7.6843910806174947</v>
      </c>
      <c r="W32">
        <v>19.100000000000001</v>
      </c>
      <c r="X32">
        <v>41.76</v>
      </c>
      <c r="Y32">
        <v>0</v>
      </c>
      <c r="Z32">
        <v>5.5073399999999983</v>
      </c>
      <c r="AA32">
        <v>17.806810126582281</v>
      </c>
      <c r="AB32">
        <v>11.123917479369839</v>
      </c>
      <c r="AC32">
        <v>12.276138683838543</v>
      </c>
      <c r="AD32">
        <v>15.438327024981076</v>
      </c>
      <c r="AE32">
        <v>20.880172596517792</v>
      </c>
      <c r="AF32">
        <v>26.293260649087223</v>
      </c>
      <c r="AG32">
        <v>28.975760000000001</v>
      </c>
      <c r="AH32">
        <v>59.274089968321015</v>
      </c>
      <c r="AI32">
        <v>6.9920439905734471</v>
      </c>
      <c r="AJ32">
        <v>0</v>
      </c>
      <c r="AK32">
        <v>22.779167848699768</v>
      </c>
      <c r="AL32">
        <v>30.013241824440613</v>
      </c>
      <c r="AM32">
        <v>4.4530802700675167</v>
      </c>
      <c r="AN32">
        <v>0</v>
      </c>
      <c r="AO32">
        <v>0</v>
      </c>
      <c r="AP32">
        <v>0.21520800000000001</v>
      </c>
      <c r="AQ32">
        <v>41.493431746031746</v>
      </c>
      <c r="AR32">
        <v>11.191351449275357</v>
      </c>
      <c r="AS32">
        <v>1.8753464168896818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1165.5528044255643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489.84746002253962</v>
      </c>
      <c r="L33">
        <v>6.3898488682859913</v>
      </c>
      <c r="M33">
        <v>48.519999999999996</v>
      </c>
      <c r="N33">
        <v>50.164392294220661</v>
      </c>
      <c r="O33">
        <v>70.849999999999994</v>
      </c>
      <c r="P33">
        <v>21.328024085224641</v>
      </c>
      <c r="Q33">
        <v>8.68</v>
      </c>
      <c r="R33">
        <v>13.76</v>
      </c>
      <c r="S33">
        <v>11.15</v>
      </c>
      <c r="T33">
        <v>0</v>
      </c>
      <c r="U33">
        <v>59.73</v>
      </c>
      <c r="V33">
        <v>7.6843910806174947</v>
      </c>
      <c r="W33">
        <v>19.100000000000001</v>
      </c>
      <c r="X33">
        <v>41.76</v>
      </c>
      <c r="Y33">
        <v>0</v>
      </c>
      <c r="Z33">
        <v>5.5073399999999983</v>
      </c>
      <c r="AA33">
        <v>11.850708860759497</v>
      </c>
      <c r="AB33">
        <v>11.123917479369839</v>
      </c>
      <c r="AC33">
        <v>12.276138683838543</v>
      </c>
      <c r="AD33">
        <v>15.438327024981076</v>
      </c>
      <c r="AE33">
        <v>20.880172596517792</v>
      </c>
      <c r="AF33">
        <v>26.293260649087223</v>
      </c>
      <c r="AG33">
        <v>28.975760000000001</v>
      </c>
      <c r="AH33">
        <v>59.274089968321015</v>
      </c>
      <c r="AI33">
        <v>6.9920439905734471</v>
      </c>
      <c r="AJ33">
        <v>0</v>
      </c>
      <c r="AK33">
        <v>22.779167848699768</v>
      </c>
      <c r="AL33">
        <v>6.6621488812392418</v>
      </c>
      <c r="AM33">
        <v>4.4530802700675167</v>
      </c>
      <c r="AN33">
        <v>0</v>
      </c>
      <c r="AO33">
        <v>0</v>
      </c>
      <c r="AP33">
        <v>0.21520800000000001</v>
      </c>
      <c r="AQ33">
        <v>41.493431746031746</v>
      </c>
      <c r="AR33">
        <v>1.8622971014492748</v>
      </c>
      <c r="AS33">
        <v>1.8753464168896818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1126.9165558687141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489.84746002253962</v>
      </c>
      <c r="L34">
        <v>6.3898488682859913</v>
      </c>
      <c r="M34">
        <v>51.99</v>
      </c>
      <c r="N34">
        <v>50.164392294220661</v>
      </c>
      <c r="O34">
        <v>70.849999999999994</v>
      </c>
      <c r="P34">
        <v>21.328024085224641</v>
      </c>
      <c r="Q34">
        <v>8.68</v>
      </c>
      <c r="R34">
        <v>13.76</v>
      </c>
      <c r="S34">
        <v>11.15</v>
      </c>
      <c r="T34">
        <v>0</v>
      </c>
      <c r="U34">
        <v>59.73</v>
      </c>
      <c r="V34">
        <v>7.6843910806174947</v>
      </c>
      <c r="W34">
        <v>19.100000000000001</v>
      </c>
      <c r="X34">
        <v>41.76</v>
      </c>
      <c r="Y34">
        <v>0</v>
      </c>
      <c r="Z34">
        <v>5.5073399999999983</v>
      </c>
      <c r="AA34">
        <v>5.9341392405063296</v>
      </c>
      <c r="AB34">
        <v>11.123917479369839</v>
      </c>
      <c r="AC34">
        <v>12.276138683838543</v>
      </c>
      <c r="AD34">
        <v>15.438327024981076</v>
      </c>
      <c r="AE34">
        <v>20.880172596517792</v>
      </c>
      <c r="AF34">
        <v>26.293260649087223</v>
      </c>
      <c r="AG34">
        <v>28.975760000000001</v>
      </c>
      <c r="AH34">
        <v>59.274089968321015</v>
      </c>
      <c r="AI34">
        <v>1.502059701492537</v>
      </c>
      <c r="AJ34">
        <v>0</v>
      </c>
      <c r="AK34">
        <v>22.779167848699768</v>
      </c>
      <c r="AL34">
        <v>1.0071557659208261</v>
      </c>
      <c r="AM34">
        <v>2.2265401350337584</v>
      </c>
      <c r="AN34">
        <v>0</v>
      </c>
      <c r="AO34">
        <v>0</v>
      </c>
      <c r="AP34">
        <v>0.21520800000000001</v>
      </c>
      <c r="AQ34">
        <v>41.493431746031746</v>
      </c>
      <c r="AR34">
        <v>0.93554076086956484</v>
      </c>
      <c r="AS34">
        <v>1.8753464168896818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1110.171712368448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489.84746002253962</v>
      </c>
      <c r="L35">
        <v>6.3898488682859913</v>
      </c>
      <c r="M35">
        <v>55.46</v>
      </c>
      <c r="N35">
        <v>50.164392294220661</v>
      </c>
      <c r="O35">
        <v>70.849999999999994</v>
      </c>
      <c r="P35">
        <v>21.328024085224641</v>
      </c>
      <c r="Q35">
        <v>8.68</v>
      </c>
      <c r="R35">
        <v>13.76</v>
      </c>
      <c r="S35">
        <v>11.15</v>
      </c>
      <c r="T35">
        <v>0</v>
      </c>
      <c r="U35">
        <v>59.73</v>
      </c>
      <c r="V35">
        <v>7.6843910806174947</v>
      </c>
      <c r="W35">
        <v>19.100000000000001</v>
      </c>
      <c r="X35">
        <v>41.76</v>
      </c>
      <c r="Y35">
        <v>0</v>
      </c>
      <c r="Z35">
        <v>2.7536699999999992</v>
      </c>
      <c r="AA35">
        <v>5.9341392405063296</v>
      </c>
      <c r="AB35">
        <v>11.123917479369839</v>
      </c>
      <c r="AC35">
        <v>4.0891181089995285</v>
      </c>
      <c r="AD35">
        <v>6.8077971233913717</v>
      </c>
      <c r="AE35">
        <v>13.923043149129448</v>
      </c>
      <c r="AF35">
        <v>13.143164300202843</v>
      </c>
      <c r="AG35">
        <v>28.975760000000001</v>
      </c>
      <c r="AH35">
        <v>39.997713199577603</v>
      </c>
      <c r="AI35">
        <v>0</v>
      </c>
      <c r="AJ35">
        <v>0</v>
      </c>
      <c r="AK35">
        <v>22.779167848699768</v>
      </c>
      <c r="AL35">
        <v>1.0071557659208261</v>
      </c>
      <c r="AM35">
        <v>0</v>
      </c>
      <c r="AN35">
        <v>0</v>
      </c>
      <c r="AO35">
        <v>0</v>
      </c>
      <c r="AP35">
        <v>0.21520800000000001</v>
      </c>
      <c r="AQ35">
        <v>31.123539682539683</v>
      </c>
      <c r="AR35">
        <v>0.93554076086956484</v>
      </c>
      <c r="AS35">
        <v>1.8753464168896818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1040.588397426985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489.84746002253962</v>
      </c>
      <c r="L36">
        <v>6.3898488682859913</v>
      </c>
      <c r="M36">
        <v>58.92</v>
      </c>
      <c r="N36">
        <v>50.164392294220661</v>
      </c>
      <c r="O36">
        <v>70.849999999999994</v>
      </c>
      <c r="P36">
        <v>21.328024085224641</v>
      </c>
      <c r="Q36">
        <v>8.68</v>
      </c>
      <c r="R36">
        <v>13.76</v>
      </c>
      <c r="S36">
        <v>11.15</v>
      </c>
      <c r="T36">
        <v>0</v>
      </c>
      <c r="U36">
        <v>59.73</v>
      </c>
      <c r="V36">
        <v>7.6843910806174947</v>
      </c>
      <c r="W36">
        <v>19.100000000000001</v>
      </c>
      <c r="X36">
        <v>41.76</v>
      </c>
      <c r="Y36">
        <v>0</v>
      </c>
      <c r="Z36">
        <v>0.46553272727272721</v>
      </c>
      <c r="AA36">
        <v>0</v>
      </c>
      <c r="AB36">
        <v>11.123917479369839</v>
      </c>
      <c r="AC36">
        <v>0</v>
      </c>
      <c r="AD36">
        <v>3.4038985616956858</v>
      </c>
      <c r="AE36">
        <v>6.9615215745647241</v>
      </c>
      <c r="AF36">
        <v>5.9130375253549694</v>
      </c>
      <c r="AG36">
        <v>28.975760000000001</v>
      </c>
      <c r="AH36">
        <v>26.000489968321013</v>
      </c>
      <c r="AI36">
        <v>0</v>
      </c>
      <c r="AJ36">
        <v>0</v>
      </c>
      <c r="AK36">
        <v>22.779167848699768</v>
      </c>
      <c r="AL36">
        <v>1.0071557659208261</v>
      </c>
      <c r="AM36">
        <v>0</v>
      </c>
      <c r="AN36">
        <v>0</v>
      </c>
      <c r="AO36">
        <v>0</v>
      </c>
      <c r="AP36">
        <v>0.21520800000000001</v>
      </c>
      <c r="AQ36">
        <v>20.753647619047619</v>
      </c>
      <c r="AR36">
        <v>0.93554076086956484</v>
      </c>
      <c r="AS36">
        <v>1.8753464168896818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989.77434059889481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489.84746002253962</v>
      </c>
      <c r="L37">
        <v>6.3898488682859913</v>
      </c>
      <c r="M37">
        <v>63.77</v>
      </c>
      <c r="N37">
        <v>50.164392294220661</v>
      </c>
      <c r="O37">
        <v>70.849999999999994</v>
      </c>
      <c r="P37">
        <v>21.328024085224641</v>
      </c>
      <c r="Q37">
        <v>8.68</v>
      </c>
      <c r="R37">
        <v>13.76</v>
      </c>
      <c r="S37">
        <v>11.15</v>
      </c>
      <c r="T37">
        <v>0</v>
      </c>
      <c r="U37">
        <v>59.73</v>
      </c>
      <c r="V37">
        <v>7.6843910806174947</v>
      </c>
      <c r="W37">
        <v>19.100000000000001</v>
      </c>
      <c r="X37">
        <v>41.76</v>
      </c>
      <c r="Y37">
        <v>0</v>
      </c>
      <c r="Z37">
        <v>0</v>
      </c>
      <c r="AA37">
        <v>0</v>
      </c>
      <c r="AB37">
        <v>11.123917479369839</v>
      </c>
      <c r="AC37">
        <v>0</v>
      </c>
      <c r="AD37">
        <v>0</v>
      </c>
      <c r="AE37">
        <v>6.9615215745647241</v>
      </c>
      <c r="AF37">
        <v>5.9130375253549694</v>
      </c>
      <c r="AG37">
        <v>28.975760000000001</v>
      </c>
      <c r="AH37">
        <v>16.803695036958814</v>
      </c>
      <c r="AI37">
        <v>0</v>
      </c>
      <c r="AJ37">
        <v>0</v>
      </c>
      <c r="AK37">
        <v>22.779167848699768</v>
      </c>
      <c r="AL37">
        <v>1.0071557659208261</v>
      </c>
      <c r="AM37">
        <v>0</v>
      </c>
      <c r="AN37">
        <v>0</v>
      </c>
      <c r="AO37">
        <v>0</v>
      </c>
      <c r="AP37">
        <v>0.21520800000000001</v>
      </c>
      <c r="AQ37">
        <v>20.753647619047619</v>
      </c>
      <c r="AR37">
        <v>0.93554076086956484</v>
      </c>
      <c r="AS37">
        <v>1.8753464168896818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981.55811437856426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489.84746002253962</v>
      </c>
      <c r="L38">
        <v>6.3898488682859913</v>
      </c>
      <c r="M38">
        <v>63.77</v>
      </c>
      <c r="N38">
        <v>50.164392294220661</v>
      </c>
      <c r="O38">
        <v>70.849999999999994</v>
      </c>
      <c r="P38">
        <v>21.328024085224641</v>
      </c>
      <c r="Q38">
        <v>8.68</v>
      </c>
      <c r="R38">
        <v>13.76</v>
      </c>
      <c r="S38">
        <v>11.15</v>
      </c>
      <c r="T38">
        <v>0</v>
      </c>
      <c r="U38">
        <v>59.73</v>
      </c>
      <c r="V38">
        <v>7.6843910806174947</v>
      </c>
      <c r="W38">
        <v>19.100000000000001</v>
      </c>
      <c r="X38">
        <v>41.76</v>
      </c>
      <c r="Y38">
        <v>0</v>
      </c>
      <c r="Z38">
        <v>0</v>
      </c>
      <c r="AA38">
        <v>0</v>
      </c>
      <c r="AB38">
        <v>11.123917479369839</v>
      </c>
      <c r="AC38">
        <v>0</v>
      </c>
      <c r="AD38">
        <v>0</v>
      </c>
      <c r="AE38">
        <v>6.9615215745647241</v>
      </c>
      <c r="AF38">
        <v>5.9130375253549694</v>
      </c>
      <c r="AG38">
        <v>28.975760000000001</v>
      </c>
      <c r="AH38">
        <v>9.8775510031678966</v>
      </c>
      <c r="AI38">
        <v>0</v>
      </c>
      <c r="AJ38">
        <v>0</v>
      </c>
      <c r="AK38">
        <v>22.779167848699768</v>
      </c>
      <c r="AL38">
        <v>1.0071557659208261</v>
      </c>
      <c r="AM38">
        <v>0</v>
      </c>
      <c r="AN38">
        <v>0</v>
      </c>
      <c r="AO38">
        <v>0</v>
      </c>
      <c r="AP38">
        <v>0.21520800000000001</v>
      </c>
      <c r="AQ38">
        <v>20.753647619047619</v>
      </c>
      <c r="AR38">
        <v>0.93554076086956484</v>
      </c>
      <c r="AS38">
        <v>1.8753464168896818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974.63197034477332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490.1</v>
      </c>
      <c r="L39">
        <v>9.0797866039953004</v>
      </c>
      <c r="M39">
        <v>61.33</v>
      </c>
      <c r="N39">
        <v>50.164392294220661</v>
      </c>
      <c r="O39">
        <v>70.849999999999994</v>
      </c>
      <c r="P39">
        <v>21.328024085224641</v>
      </c>
      <c r="Q39">
        <v>8.68</v>
      </c>
      <c r="R39">
        <v>13.23</v>
      </c>
      <c r="S39">
        <v>11.15</v>
      </c>
      <c r="T39">
        <v>0</v>
      </c>
      <c r="U39">
        <v>59.73</v>
      </c>
      <c r="V39">
        <v>7.6843910806174947</v>
      </c>
      <c r="W39">
        <v>19.100000000000001</v>
      </c>
      <c r="X39">
        <v>41.76</v>
      </c>
      <c r="Y39">
        <v>0</v>
      </c>
      <c r="Z39">
        <v>0</v>
      </c>
      <c r="AA39">
        <v>0</v>
      </c>
      <c r="AB39">
        <v>11.123917479369839</v>
      </c>
      <c r="AC39">
        <v>0</v>
      </c>
      <c r="AD39">
        <v>0</v>
      </c>
      <c r="AE39">
        <v>6.9615215745647241</v>
      </c>
      <c r="AF39">
        <v>5.9130375253549694</v>
      </c>
      <c r="AG39">
        <v>28.975760000000001</v>
      </c>
      <c r="AH39">
        <v>7.9977858500527974</v>
      </c>
      <c r="AI39">
        <v>0</v>
      </c>
      <c r="AJ39">
        <v>0</v>
      </c>
      <c r="AK39">
        <v>22.779167848699768</v>
      </c>
      <c r="AL39">
        <v>1.0071557659208261</v>
      </c>
      <c r="AM39">
        <v>0</v>
      </c>
      <c r="AN39">
        <v>0</v>
      </c>
      <c r="AO39">
        <v>0</v>
      </c>
      <c r="AP39">
        <v>0.21520800000000001</v>
      </c>
      <c r="AQ39">
        <v>20.753647619047619</v>
      </c>
      <c r="AR39">
        <v>1.8622971014492748</v>
      </c>
      <c r="AS39">
        <v>1.8753464168896818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973.65143924540757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490.10000000000014</v>
      </c>
      <c r="L40">
        <v>9.0797866039953004</v>
      </c>
      <c r="M40">
        <v>61.33</v>
      </c>
      <c r="N40">
        <v>50.164392294220661</v>
      </c>
      <c r="O40">
        <v>70.849999999999994</v>
      </c>
      <c r="P40">
        <v>21.328024085224641</v>
      </c>
      <c r="Q40">
        <v>8.68</v>
      </c>
      <c r="R40">
        <v>13.23</v>
      </c>
      <c r="S40">
        <v>11.15</v>
      </c>
      <c r="T40">
        <v>0</v>
      </c>
      <c r="U40">
        <v>59.73</v>
      </c>
      <c r="V40">
        <v>7.6843910806174947</v>
      </c>
      <c r="W40">
        <v>19.100000000000001</v>
      </c>
      <c r="X40">
        <v>41.76</v>
      </c>
      <c r="Y40">
        <v>0</v>
      </c>
      <c r="Z40">
        <v>0</v>
      </c>
      <c r="AA40">
        <v>0</v>
      </c>
      <c r="AB40">
        <v>5.5641545386346571</v>
      </c>
      <c r="AC40">
        <v>0</v>
      </c>
      <c r="AD40">
        <v>0</v>
      </c>
      <c r="AE40">
        <v>6.9615215745647241</v>
      </c>
      <c r="AF40">
        <v>5.9130375253549694</v>
      </c>
      <c r="AG40">
        <v>28.975760000000001</v>
      </c>
      <c r="AH40">
        <v>0</v>
      </c>
      <c r="AI40">
        <v>0</v>
      </c>
      <c r="AJ40">
        <v>0</v>
      </c>
      <c r="AK40">
        <v>22.779167848699768</v>
      </c>
      <c r="AL40">
        <v>1.0071557659208261</v>
      </c>
      <c r="AM40">
        <v>0</v>
      </c>
      <c r="AN40">
        <v>0</v>
      </c>
      <c r="AO40">
        <v>0</v>
      </c>
      <c r="AP40">
        <v>0.21520800000000001</v>
      </c>
      <c r="AQ40">
        <v>20.753647619047619</v>
      </c>
      <c r="AR40">
        <v>11.191351449275357</v>
      </c>
      <c r="AS40">
        <v>1.8753464168896818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969.42294480244573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471.34000000000009</v>
      </c>
      <c r="L41">
        <v>9.0797866039953004</v>
      </c>
      <c r="M41">
        <v>61.33</v>
      </c>
      <c r="N41">
        <v>50.164392294220661</v>
      </c>
      <c r="O41">
        <v>70.849999999999994</v>
      </c>
      <c r="P41">
        <v>21.328024085224641</v>
      </c>
      <c r="Q41">
        <v>8.68</v>
      </c>
      <c r="R41">
        <v>13.23</v>
      </c>
      <c r="S41">
        <v>11.15</v>
      </c>
      <c r="T41">
        <v>0</v>
      </c>
      <c r="U41">
        <v>59.73</v>
      </c>
      <c r="V41">
        <v>7.6843910806174947</v>
      </c>
      <c r="W41">
        <v>19.100000000000001</v>
      </c>
      <c r="X41">
        <v>41.76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6.9615215745647241</v>
      </c>
      <c r="AF41">
        <v>5.9130375253549694</v>
      </c>
      <c r="AG41">
        <v>28.975760000000001</v>
      </c>
      <c r="AH41">
        <v>0</v>
      </c>
      <c r="AI41">
        <v>0</v>
      </c>
      <c r="AJ41">
        <v>0</v>
      </c>
      <c r="AK41">
        <v>22.779167848699768</v>
      </c>
      <c r="AL41">
        <v>1.0071557659208261</v>
      </c>
      <c r="AM41">
        <v>0</v>
      </c>
      <c r="AN41">
        <v>0</v>
      </c>
      <c r="AO41">
        <v>0</v>
      </c>
      <c r="AP41">
        <v>0.21520800000000001</v>
      </c>
      <c r="AQ41">
        <v>20.753647619047619</v>
      </c>
      <c r="AR41">
        <v>11.191351449275357</v>
      </c>
      <c r="AS41">
        <v>1.8753464168896818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945.09879026381111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471.3300000000001</v>
      </c>
      <c r="L42">
        <v>9.0797569397970932</v>
      </c>
      <c r="M42">
        <v>61.33</v>
      </c>
      <c r="N42">
        <v>50.164392294220661</v>
      </c>
      <c r="O42">
        <v>70.849999999999994</v>
      </c>
      <c r="P42">
        <v>21.328024085224641</v>
      </c>
      <c r="Q42">
        <v>8.68</v>
      </c>
      <c r="R42">
        <v>13.23</v>
      </c>
      <c r="S42">
        <v>11.15</v>
      </c>
      <c r="T42">
        <v>0</v>
      </c>
      <c r="U42">
        <v>59.73</v>
      </c>
      <c r="V42">
        <v>7.6843910806174947</v>
      </c>
      <c r="W42">
        <v>19.100000000000001</v>
      </c>
      <c r="X42">
        <v>41.76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6.9615215745647241</v>
      </c>
      <c r="AF42">
        <v>5.9130375253549694</v>
      </c>
      <c r="AG42">
        <v>28.975760000000001</v>
      </c>
      <c r="AH42">
        <v>0</v>
      </c>
      <c r="AI42">
        <v>0</v>
      </c>
      <c r="AJ42">
        <v>0</v>
      </c>
      <c r="AK42">
        <v>22.779167848699768</v>
      </c>
      <c r="AL42">
        <v>1.0071557659208261</v>
      </c>
      <c r="AM42">
        <v>0</v>
      </c>
      <c r="AN42">
        <v>0</v>
      </c>
      <c r="AO42">
        <v>0</v>
      </c>
      <c r="AP42">
        <v>0.21520800000000001</v>
      </c>
      <c r="AQ42">
        <v>20.753647619047619</v>
      </c>
      <c r="AR42">
        <v>11.191351449275357</v>
      </c>
      <c r="AS42">
        <v>1.8753464168896818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945.0887605996129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490.1</v>
      </c>
      <c r="L43">
        <v>9.0799999999999983</v>
      </c>
      <c r="M43">
        <v>61.480000000000004</v>
      </c>
      <c r="N43">
        <v>50.164392294220661</v>
      </c>
      <c r="O43">
        <v>70.849999999999994</v>
      </c>
      <c r="P43">
        <v>21.328024085224641</v>
      </c>
      <c r="Q43">
        <v>8.68</v>
      </c>
      <c r="R43">
        <v>13.23</v>
      </c>
      <c r="S43">
        <v>11.15</v>
      </c>
      <c r="T43">
        <v>0</v>
      </c>
      <c r="U43">
        <v>59.73</v>
      </c>
      <c r="V43">
        <v>7.6843910806174947</v>
      </c>
      <c r="W43">
        <v>19.100000000000001</v>
      </c>
      <c r="X43">
        <v>41.76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6.9615215745647241</v>
      </c>
      <c r="AF43">
        <v>5.9130375253549694</v>
      </c>
      <c r="AG43">
        <v>28.975760000000001</v>
      </c>
      <c r="AH43">
        <v>0</v>
      </c>
      <c r="AI43">
        <v>0</v>
      </c>
      <c r="AJ43">
        <v>0</v>
      </c>
      <c r="AK43">
        <v>22.779167848699768</v>
      </c>
      <c r="AL43">
        <v>1.0071557659208261</v>
      </c>
      <c r="AM43">
        <v>0</v>
      </c>
      <c r="AN43">
        <v>0</v>
      </c>
      <c r="AO43">
        <v>0</v>
      </c>
      <c r="AP43">
        <v>2.6483760000000003</v>
      </c>
      <c r="AQ43">
        <v>20.753647619047619</v>
      </c>
      <c r="AR43">
        <v>1.3967228260869562</v>
      </c>
      <c r="AS43">
        <v>1.8753464168896818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956.64754303662733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490.1</v>
      </c>
      <c r="L44">
        <v>9.0799999999999983</v>
      </c>
      <c r="M44">
        <v>61.480000000000004</v>
      </c>
      <c r="N44">
        <v>50.164392294220661</v>
      </c>
      <c r="O44">
        <v>70.849999999999994</v>
      </c>
      <c r="P44">
        <v>21.328024085224641</v>
      </c>
      <c r="Q44">
        <v>8.68</v>
      </c>
      <c r="R44">
        <v>13.23</v>
      </c>
      <c r="S44">
        <v>11.15</v>
      </c>
      <c r="T44">
        <v>0</v>
      </c>
      <c r="U44">
        <v>59.73</v>
      </c>
      <c r="V44">
        <v>7.6843910806174947</v>
      </c>
      <c r="W44">
        <v>19.100000000000001</v>
      </c>
      <c r="X44">
        <v>41.76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6.9615215745647241</v>
      </c>
      <c r="AF44">
        <v>5.9130375253549694</v>
      </c>
      <c r="AG44">
        <v>28.975760000000001</v>
      </c>
      <c r="AH44">
        <v>0</v>
      </c>
      <c r="AI44">
        <v>0</v>
      </c>
      <c r="AJ44">
        <v>0</v>
      </c>
      <c r="AK44">
        <v>22.779167848699768</v>
      </c>
      <c r="AL44">
        <v>1.0071557659208261</v>
      </c>
      <c r="AM44">
        <v>0</v>
      </c>
      <c r="AN44">
        <v>0</v>
      </c>
      <c r="AO44">
        <v>0</v>
      </c>
      <c r="AP44">
        <v>2.6483760000000003</v>
      </c>
      <c r="AQ44">
        <v>10.293642857142856</v>
      </c>
      <c r="AR44">
        <v>0.93554076086956484</v>
      </c>
      <c r="AS44">
        <v>7.9537526018435925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951.80476239445909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490.1</v>
      </c>
      <c r="L45">
        <v>9.08</v>
      </c>
      <c r="M45">
        <v>61.480000000000004</v>
      </c>
      <c r="N45">
        <v>50.164392294220661</v>
      </c>
      <c r="O45">
        <v>70.849999999999994</v>
      </c>
      <c r="P45">
        <v>21.328024085224641</v>
      </c>
      <c r="Q45">
        <v>8.68</v>
      </c>
      <c r="R45">
        <v>13.23</v>
      </c>
      <c r="S45">
        <v>11.15</v>
      </c>
      <c r="T45">
        <v>0</v>
      </c>
      <c r="U45">
        <v>59.73</v>
      </c>
      <c r="V45">
        <v>7.6843910806174947</v>
      </c>
      <c r="W45">
        <v>19.100000000000001</v>
      </c>
      <c r="X45">
        <v>41.76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6.9615215745647241</v>
      </c>
      <c r="AF45">
        <v>5.9130375253549694</v>
      </c>
      <c r="AG45">
        <v>28.975760000000001</v>
      </c>
      <c r="AH45">
        <v>0</v>
      </c>
      <c r="AI45">
        <v>0</v>
      </c>
      <c r="AJ45">
        <v>0</v>
      </c>
      <c r="AK45">
        <v>22.779167848699768</v>
      </c>
      <c r="AL45">
        <v>1.0071557659208261</v>
      </c>
      <c r="AM45">
        <v>0</v>
      </c>
      <c r="AN45">
        <v>0</v>
      </c>
      <c r="AO45">
        <v>0</v>
      </c>
      <c r="AP45">
        <v>0.21520800000000001</v>
      </c>
      <c r="AQ45">
        <v>6.0444825396825399</v>
      </c>
      <c r="AR45">
        <v>0.93554076086956484</v>
      </c>
      <c r="AS45">
        <v>7.9537526018435925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945.12243407699884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480.85</v>
      </c>
      <c r="L46">
        <v>9.08</v>
      </c>
      <c r="M46">
        <v>61.480000000000004</v>
      </c>
      <c r="N46">
        <v>50.164392294220661</v>
      </c>
      <c r="O46">
        <v>70.849999999999994</v>
      </c>
      <c r="P46">
        <v>21.328024085224641</v>
      </c>
      <c r="Q46">
        <v>8.68</v>
      </c>
      <c r="R46">
        <v>13.23</v>
      </c>
      <c r="S46">
        <v>11.15</v>
      </c>
      <c r="T46">
        <v>0</v>
      </c>
      <c r="U46">
        <v>59.73</v>
      </c>
      <c r="V46">
        <v>7.6843910806174947</v>
      </c>
      <c r="W46">
        <v>19.100000000000001</v>
      </c>
      <c r="X46">
        <v>41.76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6.9615215745647241</v>
      </c>
      <c r="AF46">
        <v>5.9130375253549694</v>
      </c>
      <c r="AG46">
        <v>28.975760000000001</v>
      </c>
      <c r="AH46">
        <v>0</v>
      </c>
      <c r="AI46">
        <v>0</v>
      </c>
      <c r="AJ46">
        <v>0</v>
      </c>
      <c r="AK46">
        <v>22.779167848699768</v>
      </c>
      <c r="AL46">
        <v>1.0071557659208261</v>
      </c>
      <c r="AM46">
        <v>0</v>
      </c>
      <c r="AN46">
        <v>0</v>
      </c>
      <c r="AO46">
        <v>0</v>
      </c>
      <c r="AP46">
        <v>0.21520800000000001</v>
      </c>
      <c r="AQ46">
        <v>0</v>
      </c>
      <c r="AR46">
        <v>0.93554076086956484</v>
      </c>
      <c r="AS46">
        <v>7.9537526018435925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929.82795153731627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362.56</v>
      </c>
      <c r="L47">
        <v>9.08</v>
      </c>
      <c r="M47">
        <v>61.330000000000005</v>
      </c>
      <c r="N47">
        <v>50.164392294220661</v>
      </c>
      <c r="O47">
        <v>70.849999999999994</v>
      </c>
      <c r="P47">
        <v>21.328024085224641</v>
      </c>
      <c r="Q47">
        <v>9.0299999999999994</v>
      </c>
      <c r="R47">
        <v>13.235439967105261</v>
      </c>
      <c r="S47">
        <v>11.15</v>
      </c>
      <c r="T47">
        <v>0</v>
      </c>
      <c r="U47">
        <v>58.17</v>
      </c>
      <c r="V47">
        <v>7.6902399999999993</v>
      </c>
      <c r="W47">
        <v>19.100000000000001</v>
      </c>
      <c r="X47">
        <v>41.76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6.9615215745647241</v>
      </c>
      <c r="AF47">
        <v>5.9130375253549694</v>
      </c>
      <c r="AG47">
        <v>28.975760000000001</v>
      </c>
      <c r="AH47">
        <v>0</v>
      </c>
      <c r="AI47">
        <v>0</v>
      </c>
      <c r="AJ47">
        <v>0</v>
      </c>
      <c r="AK47">
        <v>22.779167848699768</v>
      </c>
      <c r="AL47">
        <v>1.0071557659208261</v>
      </c>
      <c r="AM47">
        <v>0</v>
      </c>
      <c r="AN47">
        <v>0</v>
      </c>
      <c r="AO47">
        <v>0</v>
      </c>
      <c r="AP47">
        <v>0.21520800000000001</v>
      </c>
      <c r="AQ47">
        <v>0</v>
      </c>
      <c r="AR47">
        <v>5.5956757246376787</v>
      </c>
      <c r="AS47">
        <v>7.9537526018435925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814.84937538757197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329.861687581897</v>
      </c>
      <c r="L48">
        <v>9.08</v>
      </c>
      <c r="M48">
        <v>61.330000000000005</v>
      </c>
      <c r="N48">
        <v>50.164392294220661</v>
      </c>
      <c r="O48">
        <v>70.849999999999994</v>
      </c>
      <c r="P48">
        <v>21.328024085224641</v>
      </c>
      <c r="Q48">
        <v>8.68</v>
      </c>
      <c r="R48">
        <v>13.235439967105261</v>
      </c>
      <c r="S48">
        <v>11.15</v>
      </c>
      <c r="T48">
        <v>0</v>
      </c>
      <c r="U48">
        <v>58.17</v>
      </c>
      <c r="V48">
        <v>7.6902399999999993</v>
      </c>
      <c r="W48">
        <v>19.100000000000001</v>
      </c>
      <c r="X48">
        <v>41.76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6.9615215745647241</v>
      </c>
      <c r="AF48">
        <v>5.9130375253549694</v>
      </c>
      <c r="AG48">
        <v>28.975760000000001</v>
      </c>
      <c r="AH48">
        <v>0</v>
      </c>
      <c r="AI48">
        <v>0</v>
      </c>
      <c r="AJ48">
        <v>0</v>
      </c>
      <c r="AK48">
        <v>22.779167848699768</v>
      </c>
      <c r="AL48">
        <v>1.0071557659208261</v>
      </c>
      <c r="AM48">
        <v>0</v>
      </c>
      <c r="AN48">
        <v>0</v>
      </c>
      <c r="AO48">
        <v>0</v>
      </c>
      <c r="AP48">
        <v>0.21520800000000001</v>
      </c>
      <c r="AQ48">
        <v>0</v>
      </c>
      <c r="AR48">
        <v>5.5956757246376787</v>
      </c>
      <c r="AS48">
        <v>7.9537526018435925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781.80106296946894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299.09000000000003</v>
      </c>
      <c r="L49">
        <v>9.08</v>
      </c>
      <c r="M49">
        <v>61.330000000000005</v>
      </c>
      <c r="N49">
        <v>50.164392294220661</v>
      </c>
      <c r="O49">
        <v>70.849999999999994</v>
      </c>
      <c r="P49">
        <v>21.328024085224641</v>
      </c>
      <c r="Q49">
        <v>8.68</v>
      </c>
      <c r="R49">
        <v>13.235439967105261</v>
      </c>
      <c r="S49">
        <v>11.15</v>
      </c>
      <c r="T49">
        <v>0</v>
      </c>
      <c r="U49">
        <v>58.17</v>
      </c>
      <c r="V49">
        <v>7.6902399999999993</v>
      </c>
      <c r="W49">
        <v>19.100000000000001</v>
      </c>
      <c r="X49">
        <v>41.76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6.9615215745647241</v>
      </c>
      <c r="AF49">
        <v>5.9130375253549694</v>
      </c>
      <c r="AG49">
        <v>28.975760000000001</v>
      </c>
      <c r="AH49">
        <v>0</v>
      </c>
      <c r="AI49">
        <v>0</v>
      </c>
      <c r="AJ49">
        <v>0</v>
      </c>
      <c r="AK49">
        <v>22.779167848699768</v>
      </c>
      <c r="AL49">
        <v>1.0071557659208261</v>
      </c>
      <c r="AM49">
        <v>0</v>
      </c>
      <c r="AN49">
        <v>0</v>
      </c>
      <c r="AO49">
        <v>0</v>
      </c>
      <c r="AP49">
        <v>0.21520800000000001</v>
      </c>
      <c r="AQ49">
        <v>0</v>
      </c>
      <c r="AR49">
        <v>0.46996648550724623</v>
      </c>
      <c r="AS49">
        <v>7.9537526018435925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745.90366614844163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278.89</v>
      </c>
      <c r="L50">
        <v>9.08</v>
      </c>
      <c r="M50">
        <v>61.330000000000005</v>
      </c>
      <c r="N50">
        <v>50.164392294220661</v>
      </c>
      <c r="O50">
        <v>70.849999999999994</v>
      </c>
      <c r="P50">
        <v>21.328024085224641</v>
      </c>
      <c r="Q50">
        <v>8.68</v>
      </c>
      <c r="R50">
        <v>13.235439967105261</v>
      </c>
      <c r="S50">
        <v>11.15</v>
      </c>
      <c r="T50">
        <v>0</v>
      </c>
      <c r="U50">
        <v>58.17</v>
      </c>
      <c r="V50">
        <v>7.6902399999999993</v>
      </c>
      <c r="W50">
        <v>19.100000000000001</v>
      </c>
      <c r="X50">
        <v>41.76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6.9615215745647241</v>
      </c>
      <c r="AF50">
        <v>5.9130375253549694</v>
      </c>
      <c r="AG50">
        <v>28.975760000000001</v>
      </c>
      <c r="AH50">
        <v>0</v>
      </c>
      <c r="AI50">
        <v>0</v>
      </c>
      <c r="AJ50">
        <v>0</v>
      </c>
      <c r="AK50">
        <v>22.779167848699768</v>
      </c>
      <c r="AL50">
        <v>1.0071557659208261</v>
      </c>
      <c r="AM50">
        <v>0</v>
      </c>
      <c r="AN50">
        <v>0</v>
      </c>
      <c r="AO50">
        <v>0</v>
      </c>
      <c r="AP50">
        <v>0.21520800000000001</v>
      </c>
      <c r="AQ50">
        <v>0</v>
      </c>
      <c r="AR50">
        <v>0.46996648550724623</v>
      </c>
      <c r="AS50">
        <v>1.8753464168896818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719.62525996348768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269.27</v>
      </c>
      <c r="L51">
        <v>9.08</v>
      </c>
      <c r="M51">
        <v>61.330000000000005</v>
      </c>
      <c r="N51">
        <v>50.164392294220661</v>
      </c>
      <c r="O51">
        <v>70.849999999999994</v>
      </c>
      <c r="P51">
        <v>21.328024085224641</v>
      </c>
      <c r="Q51">
        <v>8.6841756032171578</v>
      </c>
      <c r="R51">
        <v>13.235439967105261</v>
      </c>
      <c r="S51">
        <v>11.15</v>
      </c>
      <c r="T51">
        <v>0</v>
      </c>
      <c r="U51">
        <v>58.17</v>
      </c>
      <c r="V51">
        <v>7.6902399999999993</v>
      </c>
      <c r="W51">
        <v>19.100000000000001</v>
      </c>
      <c r="X51">
        <v>41.76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6.9615215745647241</v>
      </c>
      <c r="AF51">
        <v>5.9130375253549694</v>
      </c>
      <c r="AG51">
        <v>28.975760000000001</v>
      </c>
      <c r="AH51">
        <v>0</v>
      </c>
      <c r="AI51">
        <v>0</v>
      </c>
      <c r="AJ51">
        <v>0</v>
      </c>
      <c r="AK51">
        <v>22.779167848699768</v>
      </c>
      <c r="AL51">
        <v>1.0071557659208261</v>
      </c>
      <c r="AM51">
        <v>0</v>
      </c>
      <c r="AN51">
        <v>0</v>
      </c>
      <c r="AO51">
        <v>0</v>
      </c>
      <c r="AP51">
        <v>0.48751200000000006</v>
      </c>
      <c r="AQ51">
        <v>0</v>
      </c>
      <c r="AR51">
        <v>0.46996648550724623</v>
      </c>
      <c r="AS51">
        <v>1.8753464168896818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710.28173956670503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271.92</v>
      </c>
      <c r="L52">
        <v>3.8498466196565877</v>
      </c>
      <c r="M52">
        <v>61.330000000000005</v>
      </c>
      <c r="N52">
        <v>50.164392294220661</v>
      </c>
      <c r="O52">
        <v>70.849999999999994</v>
      </c>
      <c r="P52">
        <v>21.328024085224641</v>
      </c>
      <c r="Q52">
        <v>5.03</v>
      </c>
      <c r="R52">
        <v>5</v>
      </c>
      <c r="S52">
        <v>6.25</v>
      </c>
      <c r="T52">
        <v>0</v>
      </c>
      <c r="U52">
        <v>58.17</v>
      </c>
      <c r="V52">
        <v>7.6902399999999993</v>
      </c>
      <c r="W52">
        <v>19.100000000000001</v>
      </c>
      <c r="X52">
        <v>41.76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6.9615215745647241</v>
      </c>
      <c r="AF52">
        <v>5.9130375253549694</v>
      </c>
      <c r="AG52">
        <v>28.975760000000001</v>
      </c>
      <c r="AH52">
        <v>0</v>
      </c>
      <c r="AI52">
        <v>0</v>
      </c>
      <c r="AJ52">
        <v>0</v>
      </c>
      <c r="AK52">
        <v>22.779167848699768</v>
      </c>
      <c r="AL52">
        <v>1.0071557659208261</v>
      </c>
      <c r="AM52">
        <v>0</v>
      </c>
      <c r="AN52">
        <v>0</v>
      </c>
      <c r="AO52">
        <v>0</v>
      </c>
      <c r="AP52">
        <v>0.48751200000000006</v>
      </c>
      <c r="AQ52">
        <v>0</v>
      </c>
      <c r="AR52">
        <v>0.46996648550724623</v>
      </c>
      <c r="AS52">
        <v>1.8753464168896818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690.91197061603918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271.92</v>
      </c>
      <c r="L53">
        <v>3.8500000000000005</v>
      </c>
      <c r="M53">
        <v>61.330000000000005</v>
      </c>
      <c r="N53">
        <v>50.164392294220661</v>
      </c>
      <c r="O53">
        <v>70.849999999999994</v>
      </c>
      <c r="P53">
        <v>21.328024085224641</v>
      </c>
      <c r="Q53">
        <v>5.03</v>
      </c>
      <c r="R53">
        <v>5</v>
      </c>
      <c r="S53">
        <v>6.25</v>
      </c>
      <c r="T53">
        <v>0</v>
      </c>
      <c r="U53">
        <v>58.17</v>
      </c>
      <c r="V53">
        <v>7.6902399999999993</v>
      </c>
      <c r="W53">
        <v>19.100000000000001</v>
      </c>
      <c r="X53">
        <v>41.76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6.9615215745647241</v>
      </c>
      <c r="AF53">
        <v>5.9130375253549694</v>
      </c>
      <c r="AG53">
        <v>28.975760000000001</v>
      </c>
      <c r="AH53">
        <v>0</v>
      </c>
      <c r="AI53">
        <v>0</v>
      </c>
      <c r="AJ53">
        <v>0</v>
      </c>
      <c r="AK53">
        <v>22.779167848699768</v>
      </c>
      <c r="AL53">
        <v>1.0071557659208261</v>
      </c>
      <c r="AM53">
        <v>0</v>
      </c>
      <c r="AN53">
        <v>0</v>
      </c>
      <c r="AO53">
        <v>0</v>
      </c>
      <c r="AP53">
        <v>0.21520800000000001</v>
      </c>
      <c r="AQ53">
        <v>0</v>
      </c>
      <c r="AR53">
        <v>0.46996648550724623</v>
      </c>
      <c r="AS53">
        <v>1.8753464168896818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690.63981999638258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256.52</v>
      </c>
      <c r="L54">
        <v>3.8798319036478643</v>
      </c>
      <c r="M54">
        <v>61.330000000000005</v>
      </c>
      <c r="N54">
        <v>50.164392294220661</v>
      </c>
      <c r="O54">
        <v>70.849999999999994</v>
      </c>
      <c r="P54">
        <v>21.328024085224641</v>
      </c>
      <c r="Q54">
        <v>5.03</v>
      </c>
      <c r="R54">
        <v>5</v>
      </c>
      <c r="S54">
        <v>6.25</v>
      </c>
      <c r="T54">
        <v>0</v>
      </c>
      <c r="U54">
        <v>58.17</v>
      </c>
      <c r="V54">
        <v>7.6902399999999993</v>
      </c>
      <c r="W54">
        <v>19.100000000000001</v>
      </c>
      <c r="X54">
        <v>41.76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6.9615215745647241</v>
      </c>
      <c r="AF54">
        <v>5.9130375253549694</v>
      </c>
      <c r="AG54">
        <v>28.975760000000001</v>
      </c>
      <c r="AH54">
        <v>0</v>
      </c>
      <c r="AI54">
        <v>0</v>
      </c>
      <c r="AJ54">
        <v>0</v>
      </c>
      <c r="AK54">
        <v>22.779167848699768</v>
      </c>
      <c r="AL54">
        <v>6.6621488812392418</v>
      </c>
      <c r="AM54">
        <v>0</v>
      </c>
      <c r="AN54">
        <v>0</v>
      </c>
      <c r="AO54">
        <v>0</v>
      </c>
      <c r="AP54">
        <v>0.21520800000000001</v>
      </c>
      <c r="AQ54">
        <v>0</v>
      </c>
      <c r="AR54">
        <v>0.46996648550724623</v>
      </c>
      <c r="AS54">
        <v>1.8753464168896818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680.92464501534869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207.41</v>
      </c>
      <c r="L55">
        <v>3.8798319036478643</v>
      </c>
      <c r="M55">
        <v>61.330000000000005</v>
      </c>
      <c r="N55">
        <v>50.164392294220661</v>
      </c>
      <c r="O55">
        <v>70.849999999999994</v>
      </c>
      <c r="P55">
        <v>21.328024085224641</v>
      </c>
      <c r="Q55">
        <v>5.03</v>
      </c>
      <c r="R55">
        <v>5.0039463299131803</v>
      </c>
      <c r="S55">
        <v>6.25</v>
      </c>
      <c r="T55">
        <v>0</v>
      </c>
      <c r="U55">
        <v>58.17</v>
      </c>
      <c r="V55">
        <v>7.6861538461538457</v>
      </c>
      <c r="W55">
        <v>19.100000000000001</v>
      </c>
      <c r="X55">
        <v>41.76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5.9130375253549694</v>
      </c>
      <c r="AG55">
        <v>28.975760000000001</v>
      </c>
      <c r="AH55">
        <v>0</v>
      </c>
      <c r="AI55">
        <v>0</v>
      </c>
      <c r="AJ55">
        <v>0</v>
      </c>
      <c r="AK55">
        <v>22.779167848699768</v>
      </c>
      <c r="AL55">
        <v>30.013241824440613</v>
      </c>
      <c r="AM55">
        <v>0</v>
      </c>
      <c r="AN55">
        <v>0</v>
      </c>
      <c r="AO55">
        <v>0</v>
      </c>
      <c r="AP55">
        <v>0.21520800000000001</v>
      </c>
      <c r="AQ55">
        <v>0</v>
      </c>
      <c r="AR55">
        <v>0.46996648550724623</v>
      </c>
      <c r="AS55">
        <v>1.8753464168896818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648.20407656005239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178.51124429839618</v>
      </c>
      <c r="L56">
        <v>3.8798319036478643</v>
      </c>
      <c r="M56">
        <v>61.330000000000005</v>
      </c>
      <c r="N56">
        <v>50.164392294220661</v>
      </c>
      <c r="O56">
        <v>70.849999999999994</v>
      </c>
      <c r="P56">
        <v>21.328024085224641</v>
      </c>
      <c r="Q56">
        <v>5.03</v>
      </c>
      <c r="R56">
        <v>5.0039463299131803</v>
      </c>
      <c r="S56">
        <v>6.25</v>
      </c>
      <c r="T56">
        <v>0</v>
      </c>
      <c r="U56">
        <v>58.17</v>
      </c>
      <c r="V56">
        <v>7.6861538461538457</v>
      </c>
      <c r="W56">
        <v>19.100000000000001</v>
      </c>
      <c r="X56">
        <v>41.765063659512549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5.9130375253549694</v>
      </c>
      <c r="AG56">
        <v>28.975760000000001</v>
      </c>
      <c r="AH56">
        <v>0</v>
      </c>
      <c r="AI56">
        <v>0</v>
      </c>
      <c r="AJ56">
        <v>0</v>
      </c>
      <c r="AK56">
        <v>22.779167848699768</v>
      </c>
      <c r="AL56">
        <v>30.013241824440613</v>
      </c>
      <c r="AM56">
        <v>0</v>
      </c>
      <c r="AN56">
        <v>0</v>
      </c>
      <c r="AO56">
        <v>0</v>
      </c>
      <c r="AP56">
        <v>0.21520800000000001</v>
      </c>
      <c r="AQ56">
        <v>0</v>
      </c>
      <c r="AR56">
        <v>0.46996648550724623</v>
      </c>
      <c r="AS56">
        <v>1.8753464168896818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619.31038451796121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173.7</v>
      </c>
      <c r="L57">
        <v>3.8798319036478643</v>
      </c>
      <c r="M57">
        <v>61.330000000000005</v>
      </c>
      <c r="N57">
        <v>50.164392294220661</v>
      </c>
      <c r="O57">
        <v>70.849999999999994</v>
      </c>
      <c r="P57">
        <v>21.328024085224641</v>
      </c>
      <c r="Q57">
        <v>5.03</v>
      </c>
      <c r="R57">
        <v>5.0039463299131803</v>
      </c>
      <c r="S57">
        <v>6.25</v>
      </c>
      <c r="T57">
        <v>0</v>
      </c>
      <c r="U57">
        <v>58.17</v>
      </c>
      <c r="V57">
        <v>7.6861538461538457</v>
      </c>
      <c r="W57">
        <v>19.100000000000001</v>
      </c>
      <c r="X57">
        <v>41.765063659512549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5.9130375253549694</v>
      </c>
      <c r="AG57">
        <v>28.975760000000001</v>
      </c>
      <c r="AH57">
        <v>0</v>
      </c>
      <c r="AI57">
        <v>0</v>
      </c>
      <c r="AJ57">
        <v>0</v>
      </c>
      <c r="AK57">
        <v>22.779167848699768</v>
      </c>
      <c r="AL57">
        <v>30.013241824440613</v>
      </c>
      <c r="AM57">
        <v>0</v>
      </c>
      <c r="AN57">
        <v>0</v>
      </c>
      <c r="AO57">
        <v>0</v>
      </c>
      <c r="AP57">
        <v>0.21520800000000001</v>
      </c>
      <c r="AQ57">
        <v>0</v>
      </c>
      <c r="AR57">
        <v>0.46996648550724623</v>
      </c>
      <c r="AS57">
        <v>1.8753464168896818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614.49914021956499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189.11881837258102</v>
      </c>
      <c r="L58">
        <v>3.8798319036478643</v>
      </c>
      <c r="M58">
        <v>61.330000000000005</v>
      </c>
      <c r="N58">
        <v>50.164392294220661</v>
      </c>
      <c r="O58">
        <v>70.849999999999994</v>
      </c>
      <c r="P58">
        <v>21.328024085224641</v>
      </c>
      <c r="Q58">
        <v>5.03</v>
      </c>
      <c r="R58">
        <v>5.0039463299131803</v>
      </c>
      <c r="S58">
        <v>6.25</v>
      </c>
      <c r="T58">
        <v>0</v>
      </c>
      <c r="U58">
        <v>58.17</v>
      </c>
      <c r="V58">
        <v>7.6861538461538457</v>
      </c>
      <c r="W58">
        <v>19.100000000000001</v>
      </c>
      <c r="X58">
        <v>41.765063659512549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5.9130375253549694</v>
      </c>
      <c r="AG58">
        <v>28.975760000000001</v>
      </c>
      <c r="AH58">
        <v>0</v>
      </c>
      <c r="AI58">
        <v>0</v>
      </c>
      <c r="AJ58">
        <v>0</v>
      </c>
      <c r="AK58">
        <v>22.779167848699768</v>
      </c>
      <c r="AL58">
        <v>30.013241824440613</v>
      </c>
      <c r="AM58">
        <v>0</v>
      </c>
      <c r="AN58">
        <v>0</v>
      </c>
      <c r="AO58">
        <v>0</v>
      </c>
      <c r="AP58">
        <v>2.6483760000000003</v>
      </c>
      <c r="AQ58">
        <v>0</v>
      </c>
      <c r="AR58">
        <v>0.46996648550724623</v>
      </c>
      <c r="AS58">
        <v>1.8753464168896818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632.3511265921461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190.07999999999998</v>
      </c>
      <c r="L59">
        <v>3.8798319036478643</v>
      </c>
      <c r="M59">
        <v>61.330000000000005</v>
      </c>
      <c r="N59">
        <v>50.164392294220661</v>
      </c>
      <c r="O59">
        <v>70.849999999999994</v>
      </c>
      <c r="P59">
        <v>21.328024085224641</v>
      </c>
      <c r="Q59">
        <v>5.03</v>
      </c>
      <c r="R59">
        <v>5.0039463299131803</v>
      </c>
      <c r="S59">
        <v>6.25</v>
      </c>
      <c r="T59">
        <v>0</v>
      </c>
      <c r="U59">
        <v>58.17</v>
      </c>
      <c r="V59">
        <v>7.6861538461538457</v>
      </c>
      <c r="W59">
        <v>19.100000000000001</v>
      </c>
      <c r="X59">
        <v>41.76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5.9130375253549694</v>
      </c>
      <c r="AG59">
        <v>28.975760000000001</v>
      </c>
      <c r="AH59">
        <v>0</v>
      </c>
      <c r="AI59">
        <v>0</v>
      </c>
      <c r="AJ59">
        <v>0</v>
      </c>
      <c r="AK59">
        <v>22.779167848699768</v>
      </c>
      <c r="AL59">
        <v>6.6621488812392418</v>
      </c>
      <c r="AM59">
        <v>0</v>
      </c>
      <c r="AN59">
        <v>0</v>
      </c>
      <c r="AO59">
        <v>0</v>
      </c>
      <c r="AP59">
        <v>2.6483760000000003</v>
      </c>
      <c r="AQ59">
        <v>0</v>
      </c>
      <c r="AR59">
        <v>0.46996648550724623</v>
      </c>
      <c r="AS59">
        <v>1.8753464168896818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609.95615161685112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207.41</v>
      </c>
      <c r="L60">
        <v>3.8798319036478643</v>
      </c>
      <c r="M60">
        <v>61.330000000000005</v>
      </c>
      <c r="N60">
        <v>50.164392294220661</v>
      </c>
      <c r="O60">
        <v>70.849999999999994</v>
      </c>
      <c r="P60">
        <v>21.328024085224641</v>
      </c>
      <c r="Q60">
        <v>4.8099999999999996</v>
      </c>
      <c r="R60">
        <v>5.0039463299131803</v>
      </c>
      <c r="S60">
        <v>6.25</v>
      </c>
      <c r="T60">
        <v>0</v>
      </c>
      <c r="U60">
        <v>58.17</v>
      </c>
      <c r="V60">
        <v>7.685130260521043</v>
      </c>
      <c r="W60">
        <v>19.100000000000001</v>
      </c>
      <c r="X60">
        <v>41.76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5.9130375253549694</v>
      </c>
      <c r="AG60">
        <v>28.975760000000001</v>
      </c>
      <c r="AH60">
        <v>0</v>
      </c>
      <c r="AI60">
        <v>0</v>
      </c>
      <c r="AJ60">
        <v>0</v>
      </c>
      <c r="AK60">
        <v>22.779167848699768</v>
      </c>
      <c r="AL60">
        <v>1.0071557659208261</v>
      </c>
      <c r="AM60">
        <v>0</v>
      </c>
      <c r="AN60">
        <v>0</v>
      </c>
      <c r="AO60">
        <v>0</v>
      </c>
      <c r="AP60">
        <v>0.48751200000000006</v>
      </c>
      <c r="AQ60">
        <v>0</v>
      </c>
      <c r="AR60">
        <v>0.46996648550724623</v>
      </c>
      <c r="AS60">
        <v>1.8753464168896818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619.24927091589996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232.45901912854535</v>
      </c>
      <c r="L61">
        <v>3.8798319036478643</v>
      </c>
      <c r="M61">
        <v>61.330000000000005</v>
      </c>
      <c r="N61">
        <v>50.164392294220661</v>
      </c>
      <c r="O61">
        <v>70.849999999999994</v>
      </c>
      <c r="P61">
        <v>21.328024085224641</v>
      </c>
      <c r="Q61">
        <v>4.8099999999999996</v>
      </c>
      <c r="R61">
        <v>5.0039463299131803</v>
      </c>
      <c r="S61">
        <v>6.25</v>
      </c>
      <c r="T61">
        <v>0</v>
      </c>
      <c r="U61">
        <v>58.17</v>
      </c>
      <c r="V61">
        <v>7.5343932322053666</v>
      </c>
      <c r="W61">
        <v>19.100000000000001</v>
      </c>
      <c r="X61">
        <v>41.76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5.9130375253549694</v>
      </c>
      <c r="AG61">
        <v>28.975760000000001</v>
      </c>
      <c r="AH61">
        <v>0</v>
      </c>
      <c r="AI61">
        <v>0</v>
      </c>
      <c r="AJ61">
        <v>0</v>
      </c>
      <c r="AK61">
        <v>22.779167848699768</v>
      </c>
      <c r="AL61">
        <v>1.0071557659208261</v>
      </c>
      <c r="AM61">
        <v>0</v>
      </c>
      <c r="AN61">
        <v>0</v>
      </c>
      <c r="AO61">
        <v>0</v>
      </c>
      <c r="AP61">
        <v>0.75542399999999998</v>
      </c>
      <c r="AQ61">
        <v>0</v>
      </c>
      <c r="AR61">
        <v>0.46996648550724623</v>
      </c>
      <c r="AS61">
        <v>1.8753464168896818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644.41546501612959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253.61999999999995</v>
      </c>
      <c r="L62">
        <v>3.8798319036478643</v>
      </c>
      <c r="M62">
        <v>61.330000000000005</v>
      </c>
      <c r="N62">
        <v>50.164392294220661</v>
      </c>
      <c r="O62">
        <v>70.849999999999994</v>
      </c>
      <c r="P62">
        <v>21.328024085224641</v>
      </c>
      <c r="Q62">
        <v>4.8099999999999996</v>
      </c>
      <c r="R62">
        <v>5.0039463299131803</v>
      </c>
      <c r="S62">
        <v>6.25</v>
      </c>
      <c r="T62">
        <v>0</v>
      </c>
      <c r="U62">
        <v>58.17</v>
      </c>
      <c r="V62">
        <v>7.6843910806174947</v>
      </c>
      <c r="W62">
        <v>19.100000000000001</v>
      </c>
      <c r="X62">
        <v>41.76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5.9130375253549694</v>
      </c>
      <c r="AG62">
        <v>28.975760000000001</v>
      </c>
      <c r="AH62">
        <v>0</v>
      </c>
      <c r="AI62">
        <v>0</v>
      </c>
      <c r="AJ62">
        <v>0</v>
      </c>
      <c r="AK62">
        <v>22.779167848699768</v>
      </c>
      <c r="AL62">
        <v>1.0071557659208261</v>
      </c>
      <c r="AM62">
        <v>0</v>
      </c>
      <c r="AN62">
        <v>0</v>
      </c>
      <c r="AO62">
        <v>0</v>
      </c>
      <c r="AP62">
        <v>0.75542399999999998</v>
      </c>
      <c r="AQ62">
        <v>0</v>
      </c>
      <c r="AR62">
        <v>0.46996648550724623</v>
      </c>
      <c r="AS62">
        <v>1.8753464168896818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665.72644373599633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271.92</v>
      </c>
      <c r="L63">
        <v>3.8798319036478643</v>
      </c>
      <c r="M63">
        <v>61.330000000000005</v>
      </c>
      <c r="N63">
        <v>50.164392294220661</v>
      </c>
      <c r="O63">
        <v>70.849999999999994</v>
      </c>
      <c r="P63">
        <v>21.328024085224641</v>
      </c>
      <c r="Q63">
        <v>4.8099999999999996</v>
      </c>
      <c r="R63">
        <v>4.9099999999999993</v>
      </c>
      <c r="S63">
        <v>6.25</v>
      </c>
      <c r="T63">
        <v>0</v>
      </c>
      <c r="U63">
        <v>58.17</v>
      </c>
      <c r="V63">
        <v>7.6843910806174947</v>
      </c>
      <c r="W63">
        <v>19.100000000000001</v>
      </c>
      <c r="X63">
        <v>41.76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5.9130375253549694</v>
      </c>
      <c r="AG63">
        <v>28.975760000000001</v>
      </c>
      <c r="AH63">
        <v>0</v>
      </c>
      <c r="AI63">
        <v>0</v>
      </c>
      <c r="AJ63">
        <v>0</v>
      </c>
      <c r="AK63">
        <v>22.779167848699768</v>
      </c>
      <c r="AL63">
        <v>1.0071557659208261</v>
      </c>
      <c r="AM63">
        <v>0</v>
      </c>
      <c r="AN63">
        <v>0</v>
      </c>
      <c r="AO63">
        <v>0</v>
      </c>
      <c r="AP63">
        <v>0.75542399999999998</v>
      </c>
      <c r="AQ63">
        <v>0</v>
      </c>
      <c r="AR63">
        <v>0.46996648550724623</v>
      </c>
      <c r="AS63">
        <v>1.8753464168896818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683.93249740608326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271.92</v>
      </c>
      <c r="L64">
        <v>3.8798319036478643</v>
      </c>
      <c r="M64">
        <v>61.330000000000005</v>
      </c>
      <c r="N64">
        <v>50.164392294220661</v>
      </c>
      <c r="O64">
        <v>70.849999999999994</v>
      </c>
      <c r="P64">
        <v>21.328024085224641</v>
      </c>
      <c r="Q64">
        <v>4.8099999999999996</v>
      </c>
      <c r="R64">
        <v>5</v>
      </c>
      <c r="S64">
        <v>6.25</v>
      </c>
      <c r="T64">
        <v>0</v>
      </c>
      <c r="U64">
        <v>58.17</v>
      </c>
      <c r="V64">
        <v>7.6843910806174947</v>
      </c>
      <c r="W64">
        <v>19.100000000000001</v>
      </c>
      <c r="X64">
        <v>41.76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5.9130375253549694</v>
      </c>
      <c r="AG64">
        <v>28.975760000000001</v>
      </c>
      <c r="AH64">
        <v>0</v>
      </c>
      <c r="AI64">
        <v>0</v>
      </c>
      <c r="AJ64">
        <v>0</v>
      </c>
      <c r="AK64">
        <v>22.779167848699768</v>
      </c>
      <c r="AL64">
        <v>1.0071557659208261</v>
      </c>
      <c r="AM64">
        <v>0</v>
      </c>
      <c r="AN64">
        <v>0</v>
      </c>
      <c r="AO64">
        <v>0</v>
      </c>
      <c r="AP64">
        <v>0.75542399999999998</v>
      </c>
      <c r="AQ64">
        <v>10.293642857142856</v>
      </c>
      <c r="AR64">
        <v>0.46996648550724623</v>
      </c>
      <c r="AS64">
        <v>1.8753464168896818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694.31614026322609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271.92</v>
      </c>
      <c r="L65">
        <v>3.849864755682018</v>
      </c>
      <c r="M65">
        <v>61.330000000000005</v>
      </c>
      <c r="N65">
        <v>50.164392294220661</v>
      </c>
      <c r="O65">
        <v>70.849999999999994</v>
      </c>
      <c r="P65">
        <v>21.328024085224641</v>
      </c>
      <c r="Q65">
        <v>4.8099999999999996</v>
      </c>
      <c r="R65">
        <v>5</v>
      </c>
      <c r="S65">
        <v>6.25</v>
      </c>
      <c r="T65">
        <v>0</v>
      </c>
      <c r="U65">
        <v>58.17</v>
      </c>
      <c r="V65">
        <v>7.6843910806174947</v>
      </c>
      <c r="W65">
        <v>19.100000000000001</v>
      </c>
      <c r="X65">
        <v>41.76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5.9130375253549694</v>
      </c>
      <c r="AG65">
        <v>28.975760000000001</v>
      </c>
      <c r="AH65">
        <v>0</v>
      </c>
      <c r="AI65">
        <v>0</v>
      </c>
      <c r="AJ65">
        <v>0</v>
      </c>
      <c r="AK65">
        <v>22.779167848699768</v>
      </c>
      <c r="AL65">
        <v>1.0071557659208261</v>
      </c>
      <c r="AM65">
        <v>0</v>
      </c>
      <c r="AN65">
        <v>0</v>
      </c>
      <c r="AO65">
        <v>0</v>
      </c>
      <c r="AP65">
        <v>0.75542399999999998</v>
      </c>
      <c r="AQ65">
        <v>10.293642857142856</v>
      </c>
      <c r="AR65">
        <v>0.46996648550724623</v>
      </c>
      <c r="AS65">
        <v>1.8753464168896818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694.28617311526023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269.28000000000003</v>
      </c>
      <c r="L66">
        <v>3.8498875518429818</v>
      </c>
      <c r="M66">
        <v>61.330000000000005</v>
      </c>
      <c r="N66">
        <v>50.164392294220661</v>
      </c>
      <c r="O66">
        <v>70.849999999999994</v>
      </c>
      <c r="P66">
        <v>21.328024085224641</v>
      </c>
      <c r="Q66">
        <v>4.8099999999999996</v>
      </c>
      <c r="R66">
        <v>5</v>
      </c>
      <c r="S66">
        <v>6.25</v>
      </c>
      <c r="T66">
        <v>0</v>
      </c>
      <c r="U66">
        <v>58.17</v>
      </c>
      <c r="V66">
        <v>7.6843910806174947</v>
      </c>
      <c r="W66">
        <v>19.100000000000001</v>
      </c>
      <c r="X66">
        <v>41.76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5.9130375253549694</v>
      </c>
      <c r="AG66">
        <v>28.975760000000001</v>
      </c>
      <c r="AH66">
        <v>0</v>
      </c>
      <c r="AI66">
        <v>0</v>
      </c>
      <c r="AJ66">
        <v>0</v>
      </c>
      <c r="AK66">
        <v>22.779167848699768</v>
      </c>
      <c r="AL66">
        <v>1.0071557659208261</v>
      </c>
      <c r="AM66">
        <v>0</v>
      </c>
      <c r="AN66">
        <v>0</v>
      </c>
      <c r="AO66">
        <v>0</v>
      </c>
      <c r="AP66">
        <v>0.75542399999999998</v>
      </c>
      <c r="AQ66">
        <v>20.580353968253966</v>
      </c>
      <c r="AR66">
        <v>0.46996648550724623</v>
      </c>
      <c r="AS66">
        <v>1.8753464168896818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701.93290702253216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335.63166318926972</v>
      </c>
      <c r="L67">
        <v>8.9700000000000006</v>
      </c>
      <c r="M67">
        <v>61.330000000000005</v>
      </c>
      <c r="N67">
        <v>50.164392294220661</v>
      </c>
      <c r="O67">
        <v>70.849999999999994</v>
      </c>
      <c r="P67">
        <v>21.328024085224641</v>
      </c>
      <c r="Q67">
        <v>8.6850764872521253</v>
      </c>
      <c r="R67">
        <v>13.234955056179775</v>
      </c>
      <c r="S67">
        <v>10.68</v>
      </c>
      <c r="T67">
        <v>0</v>
      </c>
      <c r="U67">
        <v>58.17</v>
      </c>
      <c r="V67">
        <v>7.6843910806174947</v>
      </c>
      <c r="W67">
        <v>19.100000000000001</v>
      </c>
      <c r="X67">
        <v>41.76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5.9130375253549694</v>
      </c>
      <c r="AG67">
        <v>28.975760000000001</v>
      </c>
      <c r="AH67">
        <v>0</v>
      </c>
      <c r="AI67">
        <v>0</v>
      </c>
      <c r="AJ67">
        <v>0</v>
      </c>
      <c r="AK67">
        <v>22.779167848699768</v>
      </c>
      <c r="AL67">
        <v>1.0071557659208261</v>
      </c>
      <c r="AM67">
        <v>0</v>
      </c>
      <c r="AN67">
        <v>0</v>
      </c>
      <c r="AO67">
        <v>0</v>
      </c>
      <c r="AP67">
        <v>0.75542399999999998</v>
      </c>
      <c r="AQ67">
        <v>20.580353968253966</v>
      </c>
      <c r="AR67">
        <v>0.46996648550724623</v>
      </c>
      <c r="AS67">
        <v>1.8753464168896818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789.94471420339073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395.26000000000005</v>
      </c>
      <c r="L68">
        <v>9.08</v>
      </c>
      <c r="M68">
        <v>61.330000000000005</v>
      </c>
      <c r="N68">
        <v>50.164392294220661</v>
      </c>
      <c r="O68">
        <v>70.849999999999994</v>
      </c>
      <c r="P68">
        <v>21.328024085224641</v>
      </c>
      <c r="Q68">
        <v>8.6850764872521253</v>
      </c>
      <c r="R68">
        <v>13.234955056179775</v>
      </c>
      <c r="S68">
        <v>11.14</v>
      </c>
      <c r="T68">
        <v>0</v>
      </c>
      <c r="U68">
        <v>58.17</v>
      </c>
      <c r="V68">
        <v>7.6843910806174947</v>
      </c>
      <c r="W68">
        <v>19.100000000000001</v>
      </c>
      <c r="X68">
        <v>41.76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5.9130375253549694</v>
      </c>
      <c r="AG68">
        <v>28.975760000000001</v>
      </c>
      <c r="AH68">
        <v>0</v>
      </c>
      <c r="AI68">
        <v>0</v>
      </c>
      <c r="AJ68">
        <v>0</v>
      </c>
      <c r="AK68">
        <v>22.779167848699768</v>
      </c>
      <c r="AL68">
        <v>1.0071557659208261</v>
      </c>
      <c r="AM68">
        <v>0</v>
      </c>
      <c r="AN68">
        <v>0</v>
      </c>
      <c r="AO68">
        <v>0</v>
      </c>
      <c r="AP68">
        <v>0.75542399999999998</v>
      </c>
      <c r="AQ68">
        <v>20.753647619047619</v>
      </c>
      <c r="AR68">
        <v>0.46996648550724623</v>
      </c>
      <c r="AS68">
        <v>1.8753464168896818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850.31634466491482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438.34999999999991</v>
      </c>
      <c r="L69">
        <v>9.08</v>
      </c>
      <c r="M69">
        <v>61.330000000000005</v>
      </c>
      <c r="N69">
        <v>50.164392294220661</v>
      </c>
      <c r="O69">
        <v>70.849999999999994</v>
      </c>
      <c r="P69">
        <v>21.328024085224641</v>
      </c>
      <c r="Q69">
        <v>8.6850764872521253</v>
      </c>
      <c r="R69">
        <v>13.234955056179775</v>
      </c>
      <c r="S69">
        <v>11.14</v>
      </c>
      <c r="T69">
        <v>0</v>
      </c>
      <c r="U69">
        <v>58.17</v>
      </c>
      <c r="V69">
        <v>7.6843910806174947</v>
      </c>
      <c r="W69">
        <v>19.100000000000001</v>
      </c>
      <c r="X69">
        <v>41.76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5.9130375253549694</v>
      </c>
      <c r="AG69">
        <v>28.975760000000001</v>
      </c>
      <c r="AH69">
        <v>0</v>
      </c>
      <c r="AI69">
        <v>0</v>
      </c>
      <c r="AJ69">
        <v>0</v>
      </c>
      <c r="AK69">
        <v>22.779167848699768</v>
      </c>
      <c r="AL69">
        <v>1.0071557659208261</v>
      </c>
      <c r="AM69">
        <v>0</v>
      </c>
      <c r="AN69">
        <v>0</v>
      </c>
      <c r="AO69">
        <v>0</v>
      </c>
      <c r="AP69">
        <v>1.8358559999999999</v>
      </c>
      <c r="AQ69">
        <v>31.123539682539683</v>
      </c>
      <c r="AR69">
        <v>0.46996648550724623</v>
      </c>
      <c r="AS69">
        <v>1.8753464168896818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904.85666872840682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469.31</v>
      </c>
      <c r="L70">
        <v>6.0999999999999988</v>
      </c>
      <c r="M70">
        <v>61.330000000000005</v>
      </c>
      <c r="N70">
        <v>50.164392294220661</v>
      </c>
      <c r="O70">
        <v>70.849999999999994</v>
      </c>
      <c r="P70">
        <v>21.328024085224641</v>
      </c>
      <c r="Q70">
        <v>8.68</v>
      </c>
      <c r="R70">
        <v>13.229999999999999</v>
      </c>
      <c r="S70">
        <v>11.15</v>
      </c>
      <c r="T70">
        <v>0</v>
      </c>
      <c r="U70">
        <v>58.17</v>
      </c>
      <c r="V70">
        <v>7.6843910806174947</v>
      </c>
      <c r="W70">
        <v>19.100000000000001</v>
      </c>
      <c r="X70">
        <v>41.76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5.9130375253549694</v>
      </c>
      <c r="AG70">
        <v>28.975760000000001</v>
      </c>
      <c r="AH70">
        <v>9.8775510031678966</v>
      </c>
      <c r="AI70">
        <v>0</v>
      </c>
      <c r="AJ70">
        <v>0</v>
      </c>
      <c r="AK70">
        <v>22.779167848699768</v>
      </c>
      <c r="AL70">
        <v>1.0071557659208261</v>
      </c>
      <c r="AM70">
        <v>0</v>
      </c>
      <c r="AN70">
        <v>0</v>
      </c>
      <c r="AO70">
        <v>0</v>
      </c>
      <c r="AP70">
        <v>1.8358559999999999</v>
      </c>
      <c r="AQ70">
        <v>41.493431746031746</v>
      </c>
      <c r="AR70">
        <v>0.46996648550724623</v>
      </c>
      <c r="AS70">
        <v>1.8753464168896818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953.0840802516351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489.84746002253962</v>
      </c>
      <c r="L71">
        <v>6.3898478317814869</v>
      </c>
      <c r="M71">
        <v>61.330000000000005</v>
      </c>
      <c r="N71">
        <v>50.164392294220661</v>
      </c>
      <c r="O71">
        <v>70.849999999999994</v>
      </c>
      <c r="P71">
        <v>21.328024085224641</v>
      </c>
      <c r="Q71">
        <v>8.68</v>
      </c>
      <c r="R71">
        <v>13.229999999999999</v>
      </c>
      <c r="S71">
        <v>11.15</v>
      </c>
      <c r="T71">
        <v>0</v>
      </c>
      <c r="U71">
        <v>58.17</v>
      </c>
      <c r="V71">
        <v>7.6843910806174947</v>
      </c>
      <c r="W71">
        <v>19.100000000000001</v>
      </c>
      <c r="X71">
        <v>41.76</v>
      </c>
      <c r="Y71">
        <v>0</v>
      </c>
      <c r="Z71">
        <v>0</v>
      </c>
      <c r="AA71">
        <v>0</v>
      </c>
      <c r="AB71">
        <v>0</v>
      </c>
      <c r="AC71">
        <v>0</v>
      </c>
      <c r="AD71">
        <v>3.4038985616956858</v>
      </c>
      <c r="AE71">
        <v>0</v>
      </c>
      <c r="AF71">
        <v>5.9130375253549694</v>
      </c>
      <c r="AG71">
        <v>28.975760000000001</v>
      </c>
      <c r="AH71">
        <v>19.759493980992605</v>
      </c>
      <c r="AI71">
        <v>0</v>
      </c>
      <c r="AJ71">
        <v>0</v>
      </c>
      <c r="AK71">
        <v>22.779167848699768</v>
      </c>
      <c r="AL71">
        <v>1.0071557659208261</v>
      </c>
      <c r="AM71">
        <v>0</v>
      </c>
      <c r="AN71">
        <v>0</v>
      </c>
      <c r="AO71">
        <v>0</v>
      </c>
      <c r="AP71">
        <v>1.8358559999999999</v>
      </c>
      <c r="AQ71">
        <v>41.493431746031746</v>
      </c>
      <c r="AR71">
        <v>0.46996648550724623</v>
      </c>
      <c r="AS71">
        <v>1.8753464168896818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987.19722964547657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489.84746002253962</v>
      </c>
      <c r="L72">
        <v>6.3898478317814869</v>
      </c>
      <c r="M72">
        <v>61.330000000000005</v>
      </c>
      <c r="N72">
        <v>50.164392294220661</v>
      </c>
      <c r="O72">
        <v>70.849999999999994</v>
      </c>
      <c r="P72">
        <v>21.328024085224641</v>
      </c>
      <c r="Q72">
        <v>8.68</v>
      </c>
      <c r="R72">
        <v>13.229999999999999</v>
      </c>
      <c r="S72">
        <v>11.15</v>
      </c>
      <c r="T72">
        <v>0</v>
      </c>
      <c r="U72">
        <v>58.17</v>
      </c>
      <c r="V72">
        <v>7.6843910806174947</v>
      </c>
      <c r="W72">
        <v>19.100000000000001</v>
      </c>
      <c r="X72">
        <v>41.76</v>
      </c>
      <c r="Y72">
        <v>0</v>
      </c>
      <c r="Z72">
        <v>0.46553272727272721</v>
      </c>
      <c r="AA72">
        <v>5.0732278481012676</v>
      </c>
      <c r="AB72">
        <v>1.4053113278319578</v>
      </c>
      <c r="AC72">
        <v>0</v>
      </c>
      <c r="AD72">
        <v>6.8253656320968972</v>
      </c>
      <c r="AE72">
        <v>6.9615215745647241</v>
      </c>
      <c r="AF72">
        <v>11.833007099391482</v>
      </c>
      <c r="AG72">
        <v>28.975760000000001</v>
      </c>
      <c r="AH72">
        <v>29.878603590285106</v>
      </c>
      <c r="AI72">
        <v>0</v>
      </c>
      <c r="AJ72">
        <v>0</v>
      </c>
      <c r="AK72">
        <v>22.779167848699768</v>
      </c>
      <c r="AL72">
        <v>1.0071557659208261</v>
      </c>
      <c r="AM72">
        <v>0</v>
      </c>
      <c r="AN72">
        <v>0</v>
      </c>
      <c r="AO72">
        <v>0</v>
      </c>
      <c r="AP72">
        <v>0.75542399999999998</v>
      </c>
      <c r="AQ72">
        <v>41.493431746031746</v>
      </c>
      <c r="AR72">
        <v>0.46996648550724623</v>
      </c>
      <c r="AS72">
        <v>1.8753464168896818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1019.4829373769775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489.84746002253962</v>
      </c>
      <c r="L73">
        <v>6.3898478317814869</v>
      </c>
      <c r="M73">
        <v>61.330000000000005</v>
      </c>
      <c r="N73">
        <v>50.164392294220661</v>
      </c>
      <c r="O73">
        <v>70.849999999999994</v>
      </c>
      <c r="P73">
        <v>21.328024085224641</v>
      </c>
      <c r="Q73">
        <v>8.68</v>
      </c>
      <c r="R73">
        <v>13.229999999999999</v>
      </c>
      <c r="S73">
        <v>11.15</v>
      </c>
      <c r="T73">
        <v>0</v>
      </c>
      <c r="U73">
        <v>58.17</v>
      </c>
      <c r="V73">
        <v>7.6843910806174947</v>
      </c>
      <c r="W73">
        <v>19.100000000000001</v>
      </c>
      <c r="X73">
        <v>41.76</v>
      </c>
      <c r="Y73">
        <v>0</v>
      </c>
      <c r="Z73">
        <v>2.7536699999999992</v>
      </c>
      <c r="AA73">
        <v>10.344113924050635</v>
      </c>
      <c r="AB73">
        <v>5.067903975993997</v>
      </c>
      <c r="AC73">
        <v>4.0891181089995285</v>
      </c>
      <c r="AD73">
        <v>6.9307766843300529</v>
      </c>
      <c r="AE73">
        <v>13.923043149129448</v>
      </c>
      <c r="AF73">
        <v>17.746044624746457</v>
      </c>
      <c r="AG73">
        <v>28.975760000000001</v>
      </c>
      <c r="AH73">
        <v>39.518987961985211</v>
      </c>
      <c r="AI73">
        <v>0</v>
      </c>
      <c r="AJ73">
        <v>0</v>
      </c>
      <c r="AK73">
        <v>22.779167848699768</v>
      </c>
      <c r="AL73">
        <v>1.0071557659208261</v>
      </c>
      <c r="AM73">
        <v>1.9674358589647412</v>
      </c>
      <c r="AN73">
        <v>0</v>
      </c>
      <c r="AO73">
        <v>0</v>
      </c>
      <c r="AP73">
        <v>0.75542399999999998</v>
      </c>
      <c r="AQ73">
        <v>41.493431746031746</v>
      </c>
      <c r="AR73">
        <v>0.46996648550724623</v>
      </c>
      <c r="AS73">
        <v>1.8753464168896818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1059.3814618656331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489.84746002253962</v>
      </c>
      <c r="L74">
        <v>6.3898478317814869</v>
      </c>
      <c r="M74">
        <v>61.330000000000005</v>
      </c>
      <c r="N74">
        <v>50.164392294220661</v>
      </c>
      <c r="O74">
        <v>70.849999999999994</v>
      </c>
      <c r="P74">
        <v>21.328024085224641</v>
      </c>
      <c r="Q74">
        <v>8.68</v>
      </c>
      <c r="R74">
        <v>13.229999999999999</v>
      </c>
      <c r="S74">
        <v>11.15</v>
      </c>
      <c r="T74">
        <v>0</v>
      </c>
      <c r="U74">
        <v>58.17</v>
      </c>
      <c r="V74">
        <v>7.6843910806174947</v>
      </c>
      <c r="W74">
        <v>19.100000000000001</v>
      </c>
      <c r="X74">
        <v>41.76</v>
      </c>
      <c r="Y74">
        <v>0</v>
      </c>
      <c r="Z74">
        <v>5.5073399999999983</v>
      </c>
      <c r="AA74">
        <v>17.806810126582281</v>
      </c>
      <c r="AB74">
        <v>11.123917479369839</v>
      </c>
      <c r="AC74">
        <v>12.276138683838543</v>
      </c>
      <c r="AD74">
        <v>15.438327024981076</v>
      </c>
      <c r="AE74">
        <v>20.880172596517792</v>
      </c>
      <c r="AF74">
        <v>26.549746450304259</v>
      </c>
      <c r="AG74">
        <v>28.975760000000001</v>
      </c>
      <c r="AH74">
        <v>59.274089968321015</v>
      </c>
      <c r="AI74">
        <v>0</v>
      </c>
      <c r="AJ74">
        <v>0</v>
      </c>
      <c r="AK74">
        <v>22.779167848699768</v>
      </c>
      <c r="AL74">
        <v>1.0071557659208261</v>
      </c>
      <c r="AM74">
        <v>1.9674358589647412</v>
      </c>
      <c r="AN74">
        <v>0</v>
      </c>
      <c r="AO74">
        <v>0</v>
      </c>
      <c r="AP74">
        <v>0.75542399999999998</v>
      </c>
      <c r="AQ74">
        <v>41.493431746031746</v>
      </c>
      <c r="AR74">
        <v>0.46996648550724623</v>
      </c>
      <c r="AS74">
        <v>1.8753464168896818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1127.8643457663127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489.84746002253962</v>
      </c>
      <c r="L75">
        <v>6.3898478317814869</v>
      </c>
      <c r="M75">
        <v>61.330000000000005</v>
      </c>
      <c r="N75">
        <v>50.164392294220661</v>
      </c>
      <c r="O75">
        <v>70.849999999999994</v>
      </c>
      <c r="P75">
        <v>21.328024085224641</v>
      </c>
      <c r="Q75">
        <v>8.68</v>
      </c>
      <c r="R75">
        <v>13.229999999999999</v>
      </c>
      <c r="S75">
        <v>11.15</v>
      </c>
      <c r="T75">
        <v>0</v>
      </c>
      <c r="U75">
        <v>58.17</v>
      </c>
      <c r="V75">
        <v>7.6843910806174947</v>
      </c>
      <c r="W75">
        <v>19.100000000000001</v>
      </c>
      <c r="X75">
        <v>41.76</v>
      </c>
      <c r="Y75">
        <v>0</v>
      </c>
      <c r="Z75">
        <v>5.5073399999999983</v>
      </c>
      <c r="AA75">
        <v>17.806810126582281</v>
      </c>
      <c r="AB75">
        <v>11.123917479369839</v>
      </c>
      <c r="AC75">
        <v>12.276138683838543</v>
      </c>
      <c r="AD75">
        <v>15.438327024981076</v>
      </c>
      <c r="AE75">
        <v>20.880172596517792</v>
      </c>
      <c r="AF75">
        <v>26.549746450304259</v>
      </c>
      <c r="AG75">
        <v>28.975760000000001</v>
      </c>
      <c r="AH75">
        <v>59.274089968321015</v>
      </c>
      <c r="AI75">
        <v>0</v>
      </c>
      <c r="AJ75">
        <v>0</v>
      </c>
      <c r="AK75">
        <v>22.779167848699768</v>
      </c>
      <c r="AL75">
        <v>1.0071557659208261</v>
      </c>
      <c r="AM75">
        <v>1.9674358589647412</v>
      </c>
      <c r="AN75">
        <v>0</v>
      </c>
      <c r="AO75">
        <v>0</v>
      </c>
      <c r="AP75">
        <v>0.48751200000000006</v>
      </c>
      <c r="AQ75">
        <v>41.493431746031746</v>
      </c>
      <c r="AR75">
        <v>11.191351449275357</v>
      </c>
      <c r="AS75">
        <v>1.8753464168896818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1138.3178187300807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489.84746002253962</v>
      </c>
      <c r="L76">
        <v>6.3898478317814869</v>
      </c>
      <c r="M76">
        <v>61.330000000000005</v>
      </c>
      <c r="N76">
        <v>50.164392294220661</v>
      </c>
      <c r="O76">
        <v>70.849999999999994</v>
      </c>
      <c r="P76">
        <v>21.328024085224641</v>
      </c>
      <c r="Q76">
        <v>8.68</v>
      </c>
      <c r="R76">
        <v>13.229999999999999</v>
      </c>
      <c r="S76">
        <v>11.15</v>
      </c>
      <c r="T76">
        <v>0</v>
      </c>
      <c r="U76">
        <v>58.17</v>
      </c>
      <c r="V76">
        <v>7.6843910806174947</v>
      </c>
      <c r="W76">
        <v>19.100000000000001</v>
      </c>
      <c r="X76">
        <v>41.76</v>
      </c>
      <c r="Y76">
        <v>0</v>
      </c>
      <c r="Z76">
        <v>5.5073399999999983</v>
      </c>
      <c r="AA76">
        <v>17.806810126582281</v>
      </c>
      <c r="AB76">
        <v>11.123917479369839</v>
      </c>
      <c r="AC76">
        <v>12.276138683838543</v>
      </c>
      <c r="AD76">
        <v>15.438327024981076</v>
      </c>
      <c r="AE76">
        <v>20.880172596517792</v>
      </c>
      <c r="AF76">
        <v>26.549746450304259</v>
      </c>
      <c r="AG76">
        <v>28.975760000000001</v>
      </c>
      <c r="AH76">
        <v>59.274089968321015</v>
      </c>
      <c r="AI76">
        <v>0</v>
      </c>
      <c r="AJ76">
        <v>0</v>
      </c>
      <c r="AK76">
        <v>22.779167848699768</v>
      </c>
      <c r="AL76">
        <v>1.0071557659208261</v>
      </c>
      <c r="AM76">
        <v>1.9674358589647412</v>
      </c>
      <c r="AN76">
        <v>0</v>
      </c>
      <c r="AO76">
        <v>0</v>
      </c>
      <c r="AP76">
        <v>0.48751200000000006</v>
      </c>
      <c r="AQ76">
        <v>41.493431746031746</v>
      </c>
      <c r="AR76">
        <v>11.191351449275357</v>
      </c>
      <c r="AS76">
        <v>1.8753464168896818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1138.3178187300807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489.84746002253962</v>
      </c>
      <c r="L77">
        <v>6.3898478317814869</v>
      </c>
      <c r="M77">
        <v>61.330000000000005</v>
      </c>
      <c r="N77">
        <v>50.164392294220661</v>
      </c>
      <c r="O77">
        <v>70.849999999999994</v>
      </c>
      <c r="P77">
        <v>21.328024085224641</v>
      </c>
      <c r="Q77">
        <v>8.68</v>
      </c>
      <c r="R77">
        <v>13.229999999999999</v>
      </c>
      <c r="S77">
        <v>11.15</v>
      </c>
      <c r="T77">
        <v>0</v>
      </c>
      <c r="U77">
        <v>58.17</v>
      </c>
      <c r="V77">
        <v>7.6843910806174947</v>
      </c>
      <c r="W77">
        <v>19.100000000000001</v>
      </c>
      <c r="X77">
        <v>41.76</v>
      </c>
      <c r="Y77">
        <v>0</v>
      </c>
      <c r="Z77">
        <v>5.5073399999999983</v>
      </c>
      <c r="AA77">
        <v>17.806810126582281</v>
      </c>
      <c r="AB77">
        <v>11.123917479369839</v>
      </c>
      <c r="AC77">
        <v>12.276138683838543</v>
      </c>
      <c r="AD77">
        <v>15.438327024981076</v>
      </c>
      <c r="AE77">
        <v>20.880172596517792</v>
      </c>
      <c r="AF77">
        <v>26.549746450304259</v>
      </c>
      <c r="AG77">
        <v>28.975760000000001</v>
      </c>
      <c r="AH77">
        <v>59.274089968321015</v>
      </c>
      <c r="AI77">
        <v>0</v>
      </c>
      <c r="AJ77">
        <v>0</v>
      </c>
      <c r="AK77">
        <v>22.779167848699768</v>
      </c>
      <c r="AL77">
        <v>1.0071557659208261</v>
      </c>
      <c r="AM77">
        <v>1.9674358589647412</v>
      </c>
      <c r="AN77">
        <v>0</v>
      </c>
      <c r="AO77">
        <v>0</v>
      </c>
      <c r="AP77">
        <v>0.48751200000000006</v>
      </c>
      <c r="AQ77">
        <v>41.493431746031746</v>
      </c>
      <c r="AR77">
        <v>11.191351449275357</v>
      </c>
      <c r="AS77">
        <v>1.8753464168896818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1138.3178187300807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489.84746002253962</v>
      </c>
      <c r="L78">
        <v>6.3898478317814869</v>
      </c>
      <c r="M78">
        <v>61.330000000000005</v>
      </c>
      <c r="N78">
        <v>50.164392294220661</v>
      </c>
      <c r="O78">
        <v>70.849999999999994</v>
      </c>
      <c r="P78">
        <v>21.328024085224641</v>
      </c>
      <c r="Q78">
        <v>8.68</v>
      </c>
      <c r="R78">
        <v>13.229999999999999</v>
      </c>
      <c r="S78">
        <v>11.15</v>
      </c>
      <c r="T78">
        <v>0</v>
      </c>
      <c r="U78">
        <v>58.17</v>
      </c>
      <c r="V78">
        <v>7.6843910806174947</v>
      </c>
      <c r="W78">
        <v>19.100000000000001</v>
      </c>
      <c r="X78">
        <v>41.76</v>
      </c>
      <c r="Y78">
        <v>0</v>
      </c>
      <c r="Z78">
        <v>5.5073399999999983</v>
      </c>
      <c r="AA78">
        <v>17.806810126582281</v>
      </c>
      <c r="AB78">
        <v>11.123917479369839</v>
      </c>
      <c r="AC78">
        <v>12.276138683838543</v>
      </c>
      <c r="AD78">
        <v>15.438327024981076</v>
      </c>
      <c r="AE78">
        <v>20.880172596517792</v>
      </c>
      <c r="AF78">
        <v>26.549746450304259</v>
      </c>
      <c r="AG78">
        <v>28.975760000000001</v>
      </c>
      <c r="AH78">
        <v>59.274089968321015</v>
      </c>
      <c r="AI78">
        <v>0</v>
      </c>
      <c r="AJ78">
        <v>0</v>
      </c>
      <c r="AK78">
        <v>22.779167848699768</v>
      </c>
      <c r="AL78">
        <v>1.0071557659208261</v>
      </c>
      <c r="AM78">
        <v>1.8005551387846959</v>
      </c>
      <c r="AN78">
        <v>0</v>
      </c>
      <c r="AO78">
        <v>0</v>
      </c>
      <c r="AP78">
        <v>0.48751200000000006</v>
      </c>
      <c r="AQ78">
        <v>41.493431746031746</v>
      </c>
      <c r="AR78">
        <v>1.3967228260869562</v>
      </c>
      <c r="AS78">
        <v>1.8753464168896818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1128.3563093867122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489.84746002253962</v>
      </c>
      <c r="L79">
        <v>6.3898478317814869</v>
      </c>
      <c r="M79">
        <v>61.330000000000005</v>
      </c>
      <c r="N79">
        <v>50.164392294220661</v>
      </c>
      <c r="O79">
        <v>70.849999999999994</v>
      </c>
      <c r="P79">
        <v>21.328024085224641</v>
      </c>
      <c r="Q79">
        <v>8.68</v>
      </c>
      <c r="R79">
        <v>13.229999999999999</v>
      </c>
      <c r="S79">
        <v>11.15</v>
      </c>
      <c r="T79">
        <v>0</v>
      </c>
      <c r="U79">
        <v>58.17</v>
      </c>
      <c r="V79">
        <v>7.6843910806174947</v>
      </c>
      <c r="W79">
        <v>19.100000000000001</v>
      </c>
      <c r="X79">
        <v>41.76</v>
      </c>
      <c r="Y79">
        <v>0</v>
      </c>
      <c r="Z79">
        <v>5.5073399999999983</v>
      </c>
      <c r="AA79">
        <v>17.806810126582281</v>
      </c>
      <c r="AB79">
        <v>11.123917479369839</v>
      </c>
      <c r="AC79">
        <v>12.276138683838543</v>
      </c>
      <c r="AD79">
        <v>10.378596517789553</v>
      </c>
      <c r="AE79">
        <v>20.880172596517792</v>
      </c>
      <c r="AF79">
        <v>26.549746450304259</v>
      </c>
      <c r="AG79">
        <v>28.975760000000001</v>
      </c>
      <c r="AH79">
        <v>49.396538965153105</v>
      </c>
      <c r="AI79">
        <v>1.6118593872741551</v>
      </c>
      <c r="AJ79">
        <v>0</v>
      </c>
      <c r="AK79">
        <v>22.779167848699768</v>
      </c>
      <c r="AL79">
        <v>1.0071557659208261</v>
      </c>
      <c r="AM79">
        <v>1.6907651912978243</v>
      </c>
      <c r="AN79">
        <v>0</v>
      </c>
      <c r="AO79">
        <v>0</v>
      </c>
      <c r="AP79">
        <v>0.48751200000000006</v>
      </c>
      <c r="AQ79">
        <v>41.493431746031746</v>
      </c>
      <c r="AR79">
        <v>1.3967228260869562</v>
      </c>
      <c r="AS79">
        <v>1.8753464168896818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1114.9210973161398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489.84746002253962</v>
      </c>
      <c r="L80">
        <v>6.3898478317814869</v>
      </c>
      <c r="M80">
        <v>61.330000000000005</v>
      </c>
      <c r="N80">
        <v>50.164392294220661</v>
      </c>
      <c r="O80">
        <v>70.849999999999994</v>
      </c>
      <c r="P80">
        <v>21.328024085224641</v>
      </c>
      <c r="Q80">
        <v>8.68</v>
      </c>
      <c r="R80">
        <v>13.229999999999999</v>
      </c>
      <c r="S80">
        <v>11.15</v>
      </c>
      <c r="T80">
        <v>0</v>
      </c>
      <c r="U80">
        <v>58.17</v>
      </c>
      <c r="V80">
        <v>7.6843910806174947</v>
      </c>
      <c r="W80">
        <v>19.100000000000001</v>
      </c>
      <c r="X80">
        <v>41.76</v>
      </c>
      <c r="Y80">
        <v>0</v>
      </c>
      <c r="Z80">
        <v>2.7536699999999992</v>
      </c>
      <c r="AA80">
        <v>10.344113924050635</v>
      </c>
      <c r="AB80">
        <v>5.067903975993997</v>
      </c>
      <c r="AC80">
        <v>4.0891181089995285</v>
      </c>
      <c r="AD80">
        <v>6.8077971233913717</v>
      </c>
      <c r="AE80">
        <v>13.923043149129448</v>
      </c>
      <c r="AF80">
        <v>13.143164300202843</v>
      </c>
      <c r="AG80">
        <v>28.975760000000001</v>
      </c>
      <c r="AH80">
        <v>39.518987961985211</v>
      </c>
      <c r="AI80">
        <v>6.9920439905734471</v>
      </c>
      <c r="AJ80">
        <v>0</v>
      </c>
      <c r="AK80">
        <v>22.779167848699768</v>
      </c>
      <c r="AL80">
        <v>1.0071557659208261</v>
      </c>
      <c r="AM80">
        <v>0</v>
      </c>
      <c r="AN80">
        <v>0</v>
      </c>
      <c r="AO80">
        <v>0</v>
      </c>
      <c r="AP80">
        <v>0.48751200000000006</v>
      </c>
      <c r="AQ80">
        <v>41.493431746031746</v>
      </c>
      <c r="AR80">
        <v>1.3967228260869562</v>
      </c>
      <c r="AS80">
        <v>1.8753464168896818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1060.3390544523393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452.00730469633794</v>
      </c>
      <c r="L81">
        <v>6.3898478317814869</v>
      </c>
      <c r="M81">
        <v>61.330000000000005</v>
      </c>
      <c r="N81">
        <v>50.164392294220661</v>
      </c>
      <c r="O81">
        <v>70.849999999999994</v>
      </c>
      <c r="P81">
        <v>21.328024085224641</v>
      </c>
      <c r="Q81">
        <v>8.68</v>
      </c>
      <c r="R81">
        <v>13.229999999999999</v>
      </c>
      <c r="S81">
        <v>11.15</v>
      </c>
      <c r="T81">
        <v>0</v>
      </c>
      <c r="U81">
        <v>58.17</v>
      </c>
      <c r="V81">
        <v>7.6843910806174947</v>
      </c>
      <c r="W81">
        <v>19.100000000000001</v>
      </c>
      <c r="X81">
        <v>41.76</v>
      </c>
      <c r="Y81">
        <v>0</v>
      </c>
      <c r="Z81">
        <v>0.46553272727272721</v>
      </c>
      <c r="AA81">
        <v>5.0732278481012676</v>
      </c>
      <c r="AB81">
        <v>0</v>
      </c>
      <c r="AC81">
        <v>0</v>
      </c>
      <c r="AD81">
        <v>3.4038985616956858</v>
      </c>
      <c r="AE81">
        <v>6.9615215745647241</v>
      </c>
      <c r="AF81">
        <v>5.9130375253549694</v>
      </c>
      <c r="AG81">
        <v>28.975760000000001</v>
      </c>
      <c r="AH81">
        <v>29.637044984160507</v>
      </c>
      <c r="AI81">
        <v>6.9920439905734471</v>
      </c>
      <c r="AJ81">
        <v>0</v>
      </c>
      <c r="AK81">
        <v>22.779167848699768</v>
      </c>
      <c r="AL81">
        <v>1.0071557659208261</v>
      </c>
      <c r="AM81">
        <v>0</v>
      </c>
      <c r="AN81">
        <v>0</v>
      </c>
      <c r="AO81">
        <v>0</v>
      </c>
      <c r="AP81">
        <v>0.48751200000000006</v>
      </c>
      <c r="AQ81">
        <v>41.493431746031746</v>
      </c>
      <c r="AR81">
        <v>1.3967228260869562</v>
      </c>
      <c r="AS81">
        <v>1.8753464168896818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978.30536380353453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442.38726213145969</v>
      </c>
      <c r="L82">
        <v>8.2899999999999991</v>
      </c>
      <c r="M82">
        <v>61.330000000000005</v>
      </c>
      <c r="N82">
        <v>50.164392294220661</v>
      </c>
      <c r="O82">
        <v>70.849999999999994</v>
      </c>
      <c r="P82">
        <v>21.328024085224641</v>
      </c>
      <c r="Q82">
        <v>8.68</v>
      </c>
      <c r="R82">
        <v>13.229999999999999</v>
      </c>
      <c r="S82">
        <v>11.15</v>
      </c>
      <c r="T82">
        <v>0</v>
      </c>
      <c r="U82">
        <v>58.17</v>
      </c>
      <c r="V82">
        <v>7.6843910806174947</v>
      </c>
      <c r="W82">
        <v>19.100000000000001</v>
      </c>
      <c r="X82">
        <v>41.76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6.9615215745647241</v>
      </c>
      <c r="AF82">
        <v>5.9130375253549694</v>
      </c>
      <c r="AG82">
        <v>28.975760000000001</v>
      </c>
      <c r="AH82">
        <v>19.759493980992605</v>
      </c>
      <c r="AI82">
        <v>6.9920439905734471</v>
      </c>
      <c r="AJ82">
        <v>0</v>
      </c>
      <c r="AK82">
        <v>22.779167848699768</v>
      </c>
      <c r="AL82">
        <v>1.0071557659208261</v>
      </c>
      <c r="AM82">
        <v>0</v>
      </c>
      <c r="AN82">
        <v>0</v>
      </c>
      <c r="AO82">
        <v>0</v>
      </c>
      <c r="AP82">
        <v>0.48751200000000006</v>
      </c>
      <c r="AQ82">
        <v>41.493431746031746</v>
      </c>
      <c r="AR82">
        <v>1.3967228260869562</v>
      </c>
      <c r="AS82">
        <v>1.8753464168896818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951.76526326663725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442.38726105867869</v>
      </c>
      <c r="L83">
        <v>9.3699999999999992</v>
      </c>
      <c r="M83">
        <v>61.330000000000005</v>
      </c>
      <c r="N83">
        <v>50.164392294220661</v>
      </c>
      <c r="O83">
        <v>70.849999999999994</v>
      </c>
      <c r="P83">
        <v>21.328024085224641</v>
      </c>
      <c r="Q83">
        <v>8.68</v>
      </c>
      <c r="R83">
        <v>13.229999999999999</v>
      </c>
      <c r="S83">
        <v>11.15</v>
      </c>
      <c r="T83">
        <v>0</v>
      </c>
      <c r="U83">
        <v>58.17</v>
      </c>
      <c r="V83">
        <v>7.6843910806174947</v>
      </c>
      <c r="W83">
        <v>19.100000000000001</v>
      </c>
      <c r="X83">
        <v>41.76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6.9615215745647241</v>
      </c>
      <c r="AF83">
        <v>5.9130375253549694</v>
      </c>
      <c r="AG83">
        <v>28.975760000000001</v>
      </c>
      <c r="AH83">
        <v>9.8775510031678966</v>
      </c>
      <c r="AI83">
        <v>6.9920439905734471</v>
      </c>
      <c r="AJ83">
        <v>0</v>
      </c>
      <c r="AK83">
        <v>22.779167848699768</v>
      </c>
      <c r="AL83">
        <v>1.0071557659208261</v>
      </c>
      <c r="AM83">
        <v>0</v>
      </c>
      <c r="AN83">
        <v>0</v>
      </c>
      <c r="AO83">
        <v>0</v>
      </c>
      <c r="AP83">
        <v>0.21520800000000001</v>
      </c>
      <c r="AQ83">
        <v>41.493431746031746</v>
      </c>
      <c r="AR83">
        <v>4.6645271739130409</v>
      </c>
      <c r="AS83">
        <v>1.8753464168896818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945.95881956385756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442.38726105867869</v>
      </c>
      <c r="L84">
        <v>9.3699999999999992</v>
      </c>
      <c r="M84">
        <v>61.330000000000005</v>
      </c>
      <c r="N84">
        <v>50.164392294220661</v>
      </c>
      <c r="O84">
        <v>70.849999999999994</v>
      </c>
      <c r="P84">
        <v>21.328024085224641</v>
      </c>
      <c r="Q84">
        <v>8.68</v>
      </c>
      <c r="R84">
        <v>13.229999999999999</v>
      </c>
      <c r="S84">
        <v>11.15</v>
      </c>
      <c r="T84">
        <v>0</v>
      </c>
      <c r="U84">
        <v>58.17</v>
      </c>
      <c r="V84">
        <v>7.6843910806174947</v>
      </c>
      <c r="W84">
        <v>19.100000000000001</v>
      </c>
      <c r="X84">
        <v>41.76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6.9615215745647241</v>
      </c>
      <c r="AF84">
        <v>5.9130375253549694</v>
      </c>
      <c r="AG84">
        <v>28.975760000000001</v>
      </c>
      <c r="AH84">
        <v>0</v>
      </c>
      <c r="AI84">
        <v>6.9920439905734471</v>
      </c>
      <c r="AJ84">
        <v>0</v>
      </c>
      <c r="AK84">
        <v>22.779167848699768</v>
      </c>
      <c r="AL84">
        <v>1.0071557659208261</v>
      </c>
      <c r="AM84">
        <v>0</v>
      </c>
      <c r="AN84">
        <v>0</v>
      </c>
      <c r="AO84">
        <v>0</v>
      </c>
      <c r="AP84">
        <v>0.21520800000000001</v>
      </c>
      <c r="AQ84">
        <v>41.493431746031746</v>
      </c>
      <c r="AR84">
        <v>4.6645271739130409</v>
      </c>
      <c r="AS84">
        <v>1.8753464168896818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936.08126856068964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432.77</v>
      </c>
      <c r="L85">
        <v>9.44</v>
      </c>
      <c r="M85">
        <v>61.330000000000005</v>
      </c>
      <c r="N85">
        <v>50.164392294220661</v>
      </c>
      <c r="O85">
        <v>70.849999999999994</v>
      </c>
      <c r="P85">
        <v>21.328024085224641</v>
      </c>
      <c r="Q85">
        <v>8.68</v>
      </c>
      <c r="R85">
        <v>13.229999999999999</v>
      </c>
      <c r="S85">
        <v>11.15</v>
      </c>
      <c r="T85">
        <v>0</v>
      </c>
      <c r="U85">
        <v>58.17</v>
      </c>
      <c r="V85">
        <v>7.6843910806174947</v>
      </c>
      <c r="W85">
        <v>19.100000000000001</v>
      </c>
      <c r="X85">
        <v>41.76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6.9615215745647241</v>
      </c>
      <c r="AF85">
        <v>5.9130375253549694</v>
      </c>
      <c r="AG85">
        <v>28.975760000000001</v>
      </c>
      <c r="AH85">
        <v>0</v>
      </c>
      <c r="AI85">
        <v>6.9920439905734471</v>
      </c>
      <c r="AJ85">
        <v>0</v>
      </c>
      <c r="AK85">
        <v>22.779167848699768</v>
      </c>
      <c r="AL85">
        <v>1.0071557659208261</v>
      </c>
      <c r="AM85">
        <v>0</v>
      </c>
      <c r="AN85">
        <v>0</v>
      </c>
      <c r="AO85">
        <v>0</v>
      </c>
      <c r="AP85">
        <v>0.21520800000000001</v>
      </c>
      <c r="AQ85">
        <v>41.493431746031746</v>
      </c>
      <c r="AR85">
        <v>4.6645271739130409</v>
      </c>
      <c r="AS85">
        <v>1.8753464168896818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926.53400750201092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423.15</v>
      </c>
      <c r="L86">
        <v>9.27</v>
      </c>
      <c r="M86">
        <v>61.330000000000005</v>
      </c>
      <c r="N86">
        <v>50.164392294220661</v>
      </c>
      <c r="O86">
        <v>70.849999999999994</v>
      </c>
      <c r="P86">
        <v>21.328024085224641</v>
      </c>
      <c r="Q86">
        <v>8.68</v>
      </c>
      <c r="R86">
        <v>13.229999999999999</v>
      </c>
      <c r="S86">
        <v>11.15</v>
      </c>
      <c r="T86">
        <v>0</v>
      </c>
      <c r="U86">
        <v>58.17</v>
      </c>
      <c r="V86">
        <v>7.6843910806174947</v>
      </c>
      <c r="W86">
        <v>19.100000000000001</v>
      </c>
      <c r="X86">
        <v>41.76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6.9615215745647241</v>
      </c>
      <c r="AF86">
        <v>5.9130375253549694</v>
      </c>
      <c r="AG86">
        <v>28.975760000000001</v>
      </c>
      <c r="AH86">
        <v>0</v>
      </c>
      <c r="AI86">
        <v>0.80812568735270995</v>
      </c>
      <c r="AJ86">
        <v>0</v>
      </c>
      <c r="AK86">
        <v>22.779167848699768</v>
      </c>
      <c r="AL86">
        <v>1.0071557659208261</v>
      </c>
      <c r="AM86">
        <v>0</v>
      </c>
      <c r="AN86">
        <v>0</v>
      </c>
      <c r="AO86">
        <v>0</v>
      </c>
      <c r="AP86">
        <v>0.21520800000000001</v>
      </c>
      <c r="AQ86">
        <v>41.493431746031746</v>
      </c>
      <c r="AR86">
        <v>4.6645271739130409</v>
      </c>
      <c r="AS86">
        <v>1.8753464168896818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910.56008919879025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413.53000000000003</v>
      </c>
      <c r="L87">
        <v>9.44</v>
      </c>
      <c r="M87">
        <v>61.330000000000005</v>
      </c>
      <c r="N87">
        <v>50.164392294220661</v>
      </c>
      <c r="O87">
        <v>70.849999999999994</v>
      </c>
      <c r="P87">
        <v>21.328024085224641</v>
      </c>
      <c r="Q87">
        <v>8.68</v>
      </c>
      <c r="R87">
        <v>13.235439967105261</v>
      </c>
      <c r="S87">
        <v>11.15</v>
      </c>
      <c r="T87">
        <v>0</v>
      </c>
      <c r="U87">
        <v>58.17</v>
      </c>
      <c r="V87">
        <v>7.6902399999999993</v>
      </c>
      <c r="W87">
        <v>19.100000000000001</v>
      </c>
      <c r="X87">
        <v>41.76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6.9615215745647241</v>
      </c>
      <c r="AF87">
        <v>5.9130375253549694</v>
      </c>
      <c r="AG87">
        <v>28.975760000000001</v>
      </c>
      <c r="AH87">
        <v>0</v>
      </c>
      <c r="AI87">
        <v>0</v>
      </c>
      <c r="AJ87">
        <v>0</v>
      </c>
      <c r="AK87">
        <v>22.779167848699768</v>
      </c>
      <c r="AL87">
        <v>1.0071557659208261</v>
      </c>
      <c r="AM87">
        <v>0</v>
      </c>
      <c r="AN87">
        <v>0</v>
      </c>
      <c r="AO87">
        <v>0</v>
      </c>
      <c r="AP87">
        <v>0.48751200000000006</v>
      </c>
      <c r="AQ87">
        <v>41.493431746031746</v>
      </c>
      <c r="AR87">
        <v>4.6645271739130409</v>
      </c>
      <c r="AS87">
        <v>1.8753464168896818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900.58555639792542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413.53000000000003</v>
      </c>
      <c r="L88">
        <v>9.44</v>
      </c>
      <c r="M88">
        <v>61.330000000000005</v>
      </c>
      <c r="N88">
        <v>50.164392294220661</v>
      </c>
      <c r="O88">
        <v>70.849999999999994</v>
      </c>
      <c r="P88">
        <v>21.328024085224641</v>
      </c>
      <c r="Q88">
        <v>8.68</v>
      </c>
      <c r="R88">
        <v>13.235439967105261</v>
      </c>
      <c r="S88">
        <v>11.15</v>
      </c>
      <c r="T88">
        <v>0</v>
      </c>
      <c r="U88">
        <v>58.17</v>
      </c>
      <c r="V88">
        <v>7.6902399999999993</v>
      </c>
      <c r="W88">
        <v>19.100000000000001</v>
      </c>
      <c r="X88">
        <v>41.76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6.9615215745647241</v>
      </c>
      <c r="AF88">
        <v>5.9130375253549694</v>
      </c>
      <c r="AG88">
        <v>28.975760000000001</v>
      </c>
      <c r="AH88">
        <v>0</v>
      </c>
      <c r="AI88">
        <v>0</v>
      </c>
      <c r="AJ88">
        <v>0</v>
      </c>
      <c r="AK88">
        <v>22.779167848699768</v>
      </c>
      <c r="AL88">
        <v>1.0071557659208261</v>
      </c>
      <c r="AM88">
        <v>0</v>
      </c>
      <c r="AN88">
        <v>0</v>
      </c>
      <c r="AO88">
        <v>0</v>
      </c>
      <c r="AP88">
        <v>0.48751200000000006</v>
      </c>
      <c r="AQ88">
        <v>41.493431746031746</v>
      </c>
      <c r="AR88">
        <v>4.6645271739130409</v>
      </c>
      <c r="AS88">
        <v>1.8753464168896818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900.58555639792542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403.92000000000007</v>
      </c>
      <c r="L89">
        <v>9.44</v>
      </c>
      <c r="M89">
        <v>61.330000000000005</v>
      </c>
      <c r="N89">
        <v>50.164392294220661</v>
      </c>
      <c r="O89">
        <v>70.849999999999994</v>
      </c>
      <c r="P89">
        <v>21.328024085224641</v>
      </c>
      <c r="Q89">
        <v>8.68</v>
      </c>
      <c r="R89">
        <v>13.235439967105261</v>
      </c>
      <c r="S89">
        <v>11.15</v>
      </c>
      <c r="T89">
        <v>0</v>
      </c>
      <c r="U89">
        <v>58.17</v>
      </c>
      <c r="V89">
        <v>7.6902399999999993</v>
      </c>
      <c r="W89">
        <v>19.100000000000001</v>
      </c>
      <c r="X89">
        <v>41.76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6.9615215745647241</v>
      </c>
      <c r="AF89">
        <v>5.9130375253549694</v>
      </c>
      <c r="AG89">
        <v>28.975760000000001</v>
      </c>
      <c r="AH89">
        <v>0</v>
      </c>
      <c r="AI89">
        <v>0</v>
      </c>
      <c r="AJ89">
        <v>0</v>
      </c>
      <c r="AK89">
        <v>22.779167848699768</v>
      </c>
      <c r="AL89">
        <v>1.0071557659208261</v>
      </c>
      <c r="AM89">
        <v>0</v>
      </c>
      <c r="AN89">
        <v>0</v>
      </c>
      <c r="AO89">
        <v>0</v>
      </c>
      <c r="AP89">
        <v>0.48751200000000006</v>
      </c>
      <c r="AQ89">
        <v>41.493431746031746</v>
      </c>
      <c r="AR89">
        <v>4.6645271739130409</v>
      </c>
      <c r="AS89">
        <v>1.8753464168896818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890.9755563979254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394.3</v>
      </c>
      <c r="L90">
        <v>9.4399999999999977</v>
      </c>
      <c r="M90">
        <v>61.330000000000005</v>
      </c>
      <c r="N90">
        <v>50.164392294220661</v>
      </c>
      <c r="O90">
        <v>70.849999999999994</v>
      </c>
      <c r="P90">
        <v>21.328024085224641</v>
      </c>
      <c r="Q90">
        <v>8.68</v>
      </c>
      <c r="R90">
        <v>13.235439967105261</v>
      </c>
      <c r="S90">
        <v>11.15</v>
      </c>
      <c r="T90">
        <v>0</v>
      </c>
      <c r="U90">
        <v>58.17</v>
      </c>
      <c r="V90">
        <v>7.6902399999999993</v>
      </c>
      <c r="W90">
        <v>19.100000000000001</v>
      </c>
      <c r="X90">
        <v>41.76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6.9615215745647241</v>
      </c>
      <c r="AF90">
        <v>5.9130375253549694</v>
      </c>
      <c r="AG90">
        <v>28.975760000000001</v>
      </c>
      <c r="AH90">
        <v>0</v>
      </c>
      <c r="AI90">
        <v>0</v>
      </c>
      <c r="AJ90">
        <v>0</v>
      </c>
      <c r="AK90">
        <v>22.779167848699768</v>
      </c>
      <c r="AL90">
        <v>1.0071557659208261</v>
      </c>
      <c r="AM90">
        <v>0</v>
      </c>
      <c r="AN90">
        <v>0</v>
      </c>
      <c r="AO90">
        <v>0</v>
      </c>
      <c r="AP90">
        <v>0.48751200000000006</v>
      </c>
      <c r="AQ90">
        <v>41.493431746031746</v>
      </c>
      <c r="AR90">
        <v>4.6645271739130409</v>
      </c>
      <c r="AS90">
        <v>1.8753464168896818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881.3555563979254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384.68000000000006</v>
      </c>
      <c r="L91">
        <v>9.08</v>
      </c>
      <c r="M91">
        <v>61.330000000000005</v>
      </c>
      <c r="N91">
        <v>50.164392294220661</v>
      </c>
      <c r="O91">
        <v>70.849999999999994</v>
      </c>
      <c r="P91">
        <v>21.328024085224641</v>
      </c>
      <c r="Q91">
        <v>8.68</v>
      </c>
      <c r="R91">
        <v>13.235439967105261</v>
      </c>
      <c r="S91">
        <v>11.15</v>
      </c>
      <c r="T91">
        <v>0</v>
      </c>
      <c r="U91">
        <v>58.17</v>
      </c>
      <c r="V91">
        <v>7.6902399999999993</v>
      </c>
      <c r="W91">
        <v>19.100000000000001</v>
      </c>
      <c r="X91">
        <v>41.76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6.9615215745647241</v>
      </c>
      <c r="AF91">
        <v>5.9130375253549694</v>
      </c>
      <c r="AG91">
        <v>28.975760000000001</v>
      </c>
      <c r="AH91">
        <v>0</v>
      </c>
      <c r="AI91">
        <v>0</v>
      </c>
      <c r="AJ91">
        <v>0</v>
      </c>
      <c r="AK91">
        <v>22.779167848699768</v>
      </c>
      <c r="AL91">
        <v>1.0071557659208261</v>
      </c>
      <c r="AM91">
        <v>0</v>
      </c>
      <c r="AN91">
        <v>0</v>
      </c>
      <c r="AO91">
        <v>0</v>
      </c>
      <c r="AP91">
        <v>0.48751200000000006</v>
      </c>
      <c r="AQ91">
        <v>41.493431746031746</v>
      </c>
      <c r="AR91">
        <v>3.7289864130434767</v>
      </c>
      <c r="AS91">
        <v>1.8753464168896818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870.44001563705581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394.3</v>
      </c>
      <c r="L92">
        <v>9.08</v>
      </c>
      <c r="M92">
        <v>61.330000000000005</v>
      </c>
      <c r="N92">
        <v>50.164392294220661</v>
      </c>
      <c r="O92">
        <v>70.849999999999994</v>
      </c>
      <c r="P92">
        <v>21.328024085224641</v>
      </c>
      <c r="Q92">
        <v>8.68</v>
      </c>
      <c r="R92">
        <v>13.235439967105261</v>
      </c>
      <c r="S92">
        <v>11.15</v>
      </c>
      <c r="T92">
        <v>0</v>
      </c>
      <c r="U92">
        <v>58.17</v>
      </c>
      <c r="V92">
        <v>7.6902399999999993</v>
      </c>
      <c r="W92">
        <v>19.100000000000001</v>
      </c>
      <c r="X92">
        <v>41.76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6.9615215745647241</v>
      </c>
      <c r="AF92">
        <v>5.9130375253549694</v>
      </c>
      <c r="AG92">
        <v>28.975760000000001</v>
      </c>
      <c r="AH92">
        <v>0</v>
      </c>
      <c r="AI92">
        <v>0</v>
      </c>
      <c r="AJ92">
        <v>0</v>
      </c>
      <c r="AK92">
        <v>22.779167848699768</v>
      </c>
      <c r="AL92">
        <v>1.0071557659208261</v>
      </c>
      <c r="AM92">
        <v>0</v>
      </c>
      <c r="AN92">
        <v>0</v>
      </c>
      <c r="AO92">
        <v>0</v>
      </c>
      <c r="AP92">
        <v>0.48751200000000006</v>
      </c>
      <c r="AQ92">
        <v>31.123539682539683</v>
      </c>
      <c r="AR92">
        <v>3.7289864130434767</v>
      </c>
      <c r="AS92">
        <v>1.8753464168896818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869.69012357356371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384.68000000000006</v>
      </c>
      <c r="L93">
        <v>9.08</v>
      </c>
      <c r="M93">
        <v>61.330000000000005</v>
      </c>
      <c r="N93">
        <v>50.164392294220661</v>
      </c>
      <c r="O93">
        <v>70.849999999999994</v>
      </c>
      <c r="P93">
        <v>21.328024085224641</v>
      </c>
      <c r="Q93">
        <v>8.68</v>
      </c>
      <c r="R93">
        <v>13.235439967105261</v>
      </c>
      <c r="S93">
        <v>11.15</v>
      </c>
      <c r="T93">
        <v>0</v>
      </c>
      <c r="U93">
        <v>58.17</v>
      </c>
      <c r="V93">
        <v>7.6902399999999993</v>
      </c>
      <c r="W93">
        <v>19.100000000000001</v>
      </c>
      <c r="X93">
        <v>41.76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6.9615215745647241</v>
      </c>
      <c r="AF93">
        <v>5.9130375253549694</v>
      </c>
      <c r="AG93">
        <v>28.975760000000001</v>
      </c>
      <c r="AH93">
        <v>0</v>
      </c>
      <c r="AI93">
        <v>0</v>
      </c>
      <c r="AJ93">
        <v>0</v>
      </c>
      <c r="AK93">
        <v>22.779167848699768</v>
      </c>
      <c r="AL93">
        <v>6.6621488812392418</v>
      </c>
      <c r="AM93">
        <v>0</v>
      </c>
      <c r="AN93">
        <v>0</v>
      </c>
      <c r="AO93">
        <v>0</v>
      </c>
      <c r="AP93">
        <v>0.48751200000000006</v>
      </c>
      <c r="AQ93">
        <v>31.123539682539683</v>
      </c>
      <c r="AR93">
        <v>3.7289864130434767</v>
      </c>
      <c r="AS93">
        <v>1.8753464168896818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865.72511668888205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336.59999999999997</v>
      </c>
      <c r="L94">
        <v>9.08</v>
      </c>
      <c r="M94">
        <v>61.330000000000005</v>
      </c>
      <c r="N94">
        <v>50.164392294220661</v>
      </c>
      <c r="O94">
        <v>70.849999999999994</v>
      </c>
      <c r="P94">
        <v>21.328024085224641</v>
      </c>
      <c r="Q94">
        <v>8.68</v>
      </c>
      <c r="R94">
        <v>13.235439967105261</v>
      </c>
      <c r="S94">
        <v>11.15</v>
      </c>
      <c r="T94">
        <v>0</v>
      </c>
      <c r="U94">
        <v>58.17</v>
      </c>
      <c r="V94">
        <v>7.6902399999999993</v>
      </c>
      <c r="W94">
        <v>19.100000000000001</v>
      </c>
      <c r="X94">
        <v>41.76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6.9615215745647241</v>
      </c>
      <c r="AF94">
        <v>5.9130375253549694</v>
      </c>
      <c r="AG94">
        <v>28.975760000000001</v>
      </c>
      <c r="AH94">
        <v>0</v>
      </c>
      <c r="AI94">
        <v>0</v>
      </c>
      <c r="AJ94">
        <v>0</v>
      </c>
      <c r="AK94">
        <v>22.779167848699768</v>
      </c>
      <c r="AL94">
        <v>30.013241824440613</v>
      </c>
      <c r="AM94">
        <v>0</v>
      </c>
      <c r="AN94">
        <v>0</v>
      </c>
      <c r="AO94">
        <v>0</v>
      </c>
      <c r="AP94">
        <v>0.48751200000000006</v>
      </c>
      <c r="AQ94">
        <v>31.123539682539683</v>
      </c>
      <c r="AR94">
        <v>3.7289864130434767</v>
      </c>
      <c r="AS94">
        <v>1.8753464168896818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840.99620963208326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336.59999999999997</v>
      </c>
      <c r="L95">
        <v>9.08</v>
      </c>
      <c r="M95">
        <v>61.330000000000005</v>
      </c>
      <c r="N95">
        <v>50.164392294220661</v>
      </c>
      <c r="O95">
        <v>70.849999999999994</v>
      </c>
      <c r="P95">
        <v>23.19</v>
      </c>
      <c r="Q95">
        <v>8.68</v>
      </c>
      <c r="R95">
        <v>13.235439967105261</v>
      </c>
      <c r="S95">
        <v>11.15</v>
      </c>
      <c r="T95">
        <v>0</v>
      </c>
      <c r="U95">
        <v>58.17</v>
      </c>
      <c r="V95">
        <v>7.6902399999999993</v>
      </c>
      <c r="W95">
        <v>19.100000000000001</v>
      </c>
      <c r="X95">
        <v>41.76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6.9615215745647241</v>
      </c>
      <c r="AF95">
        <v>5.9130375253549694</v>
      </c>
      <c r="AG95">
        <v>28.975760000000001</v>
      </c>
      <c r="AH95">
        <v>0</v>
      </c>
      <c r="AI95">
        <v>0</v>
      </c>
      <c r="AJ95">
        <v>0</v>
      </c>
      <c r="AK95">
        <v>22.779167848699768</v>
      </c>
      <c r="AL95">
        <v>30.013241824440613</v>
      </c>
      <c r="AM95">
        <v>0</v>
      </c>
      <c r="AN95">
        <v>0</v>
      </c>
      <c r="AO95">
        <v>0</v>
      </c>
      <c r="AP95">
        <v>0.48751200000000006</v>
      </c>
      <c r="AQ95">
        <v>20.753647619047619</v>
      </c>
      <c r="AR95">
        <v>2.8022300724637672</v>
      </c>
      <c r="AS95">
        <v>1.8753464168896818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831.56153714278685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326.98</v>
      </c>
      <c r="L96">
        <v>9.08</v>
      </c>
      <c r="M96">
        <v>61.330000000000005</v>
      </c>
      <c r="N96">
        <v>50.164392294220661</v>
      </c>
      <c r="O96">
        <v>70.849999999999994</v>
      </c>
      <c r="P96">
        <v>23.567978038946556</v>
      </c>
      <c r="Q96">
        <v>8.68</v>
      </c>
      <c r="R96">
        <v>13.235439967105261</v>
      </c>
      <c r="S96">
        <v>11.15</v>
      </c>
      <c r="T96">
        <v>0</v>
      </c>
      <c r="U96">
        <v>58.17</v>
      </c>
      <c r="V96">
        <v>7.6902399999999993</v>
      </c>
      <c r="W96">
        <v>19.100000000000001</v>
      </c>
      <c r="X96">
        <v>41.76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6.9615215745647241</v>
      </c>
      <c r="AF96">
        <v>5.9130375253549694</v>
      </c>
      <c r="AG96">
        <v>28.975760000000001</v>
      </c>
      <c r="AH96">
        <v>0</v>
      </c>
      <c r="AI96">
        <v>0</v>
      </c>
      <c r="AJ96">
        <v>0</v>
      </c>
      <c r="AK96">
        <v>22.779167848699768</v>
      </c>
      <c r="AL96">
        <v>30.013241824440613</v>
      </c>
      <c r="AM96">
        <v>0</v>
      </c>
      <c r="AN96">
        <v>0</v>
      </c>
      <c r="AO96">
        <v>0</v>
      </c>
      <c r="AP96">
        <v>0.48751200000000006</v>
      </c>
      <c r="AQ96">
        <v>10.293642857142856</v>
      </c>
      <c r="AR96">
        <v>2.8022300724637672</v>
      </c>
      <c r="AS96">
        <v>1.8753464168896818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811.85951041982867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288.51</v>
      </c>
      <c r="L97">
        <v>9.08</v>
      </c>
      <c r="M97">
        <v>61.330000000000005</v>
      </c>
      <c r="N97">
        <v>50.164392294220661</v>
      </c>
      <c r="O97">
        <v>70.849999999999994</v>
      </c>
      <c r="P97">
        <v>23.567978038946556</v>
      </c>
      <c r="Q97">
        <v>8.68</v>
      </c>
      <c r="R97">
        <v>13.235439967105261</v>
      </c>
      <c r="S97">
        <v>11.15</v>
      </c>
      <c r="T97">
        <v>0</v>
      </c>
      <c r="U97">
        <v>58.17</v>
      </c>
      <c r="V97">
        <v>7.6902399999999993</v>
      </c>
      <c r="W97">
        <v>19.100000000000001</v>
      </c>
      <c r="X97">
        <v>41.76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6.9615215745647241</v>
      </c>
      <c r="AF97">
        <v>5.9130375253549694</v>
      </c>
      <c r="AG97">
        <v>28.975760000000001</v>
      </c>
      <c r="AH97">
        <v>0</v>
      </c>
      <c r="AI97">
        <v>0</v>
      </c>
      <c r="AJ97">
        <v>0</v>
      </c>
      <c r="AK97">
        <v>22.779167848699768</v>
      </c>
      <c r="AL97">
        <v>30.013241824440613</v>
      </c>
      <c r="AM97">
        <v>0</v>
      </c>
      <c r="AN97">
        <v>0</v>
      </c>
      <c r="AO97">
        <v>0</v>
      </c>
      <c r="AP97">
        <v>0.48751200000000006</v>
      </c>
      <c r="AQ97">
        <v>8.8171809523809532</v>
      </c>
      <c r="AR97">
        <v>2.8022300724637672</v>
      </c>
      <c r="AS97">
        <v>1.8753464168896818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771.91304851506675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269.28000000000003</v>
      </c>
      <c r="L98">
        <v>9.08</v>
      </c>
      <c r="M98">
        <v>61.330000000000005</v>
      </c>
      <c r="N98">
        <v>50.164392294220661</v>
      </c>
      <c r="O98">
        <v>70.849999999999994</v>
      </c>
      <c r="P98">
        <v>23.947970510973647</v>
      </c>
      <c r="Q98">
        <v>8.68</v>
      </c>
      <c r="R98">
        <v>13.235439967105261</v>
      </c>
      <c r="S98">
        <v>11.15</v>
      </c>
      <c r="T98">
        <v>0</v>
      </c>
      <c r="U98">
        <v>58.17</v>
      </c>
      <c r="V98">
        <v>7.6902399999999993</v>
      </c>
      <c r="W98">
        <v>19.100000000000001</v>
      </c>
      <c r="X98">
        <v>41.76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6.9615215745647241</v>
      </c>
      <c r="AF98">
        <v>5.9130375253549694</v>
      </c>
      <c r="AG98">
        <v>28.975760000000001</v>
      </c>
      <c r="AH98">
        <v>0</v>
      </c>
      <c r="AI98">
        <v>0</v>
      </c>
      <c r="AJ98">
        <v>0</v>
      </c>
      <c r="AK98">
        <v>22.779167848699768</v>
      </c>
      <c r="AL98">
        <v>6.6621488812392418</v>
      </c>
      <c r="AM98">
        <v>0</v>
      </c>
      <c r="AN98">
        <v>0</v>
      </c>
      <c r="AO98">
        <v>0</v>
      </c>
      <c r="AP98">
        <v>0.48751200000000006</v>
      </c>
      <c r="AQ98">
        <v>0</v>
      </c>
      <c r="AR98">
        <v>2.8022300724637672</v>
      </c>
      <c r="AS98">
        <v>1.8753464168896818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720.89476709151165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8.6142365492380382</v>
      </c>
      <c r="L99">
        <f t="shared" si="2"/>
        <v>0.16236583688937464</v>
      </c>
      <c r="M99">
        <f t="shared" si="2"/>
        <v>1.2598824999999991</v>
      </c>
      <c r="N99">
        <f t="shared" si="2"/>
        <v>1.2039471743440315</v>
      </c>
      <c r="O99">
        <f t="shared" si="2"/>
        <v>1.7004000000000026</v>
      </c>
      <c r="P99">
        <f t="shared" si="2"/>
        <v>0.51411224398847433</v>
      </c>
      <c r="Q99">
        <f t="shared" si="2"/>
        <v>0.17606224077611254</v>
      </c>
      <c r="R99">
        <f t="shared" si="2"/>
        <v>0.25233567440252913</v>
      </c>
      <c r="S99">
        <f t="shared" si="2"/>
        <v>0.22379781709880839</v>
      </c>
      <c r="T99">
        <f t="shared" si="2"/>
        <v>0</v>
      </c>
      <c r="U99">
        <f t="shared" si="2"/>
        <v>1.4132400000000009</v>
      </c>
      <c r="V99">
        <f t="shared" si="2"/>
        <v>0.18436458440603656</v>
      </c>
      <c r="W99">
        <f t="shared" si="2"/>
        <v>0.45839999999999925</v>
      </c>
      <c r="X99">
        <f t="shared" si="2"/>
        <v>1.0026667865215786</v>
      </c>
      <c r="Y99">
        <f t="shared" si="2"/>
        <v>0</v>
      </c>
      <c r="Z99">
        <f t="shared" si="2"/>
        <v>1.9741222727272724E-2</v>
      </c>
      <c r="AA99">
        <f t="shared" si="2"/>
        <v>5.3483022151898742E-2</v>
      </c>
      <c r="AB99">
        <f t="shared" si="2"/>
        <v>5.3171271567891969E-2</v>
      </c>
      <c r="AC99">
        <f t="shared" si="2"/>
        <v>4.0917534160515162E-2</v>
      </c>
      <c r="AD99">
        <f t="shared" si="2"/>
        <v>5.4031948523845581E-2</v>
      </c>
      <c r="AE99">
        <f t="shared" si="2"/>
        <v>0.15836143943981815</v>
      </c>
      <c r="AF99">
        <f t="shared" si="2"/>
        <v>0.21592985040567966</v>
      </c>
      <c r="AG99">
        <f t="shared" si="2"/>
        <v>0.69541823999999919</v>
      </c>
      <c r="AH99">
        <f t="shared" si="2"/>
        <v>0.27197742259767688</v>
      </c>
      <c r="AI99">
        <f t="shared" si="2"/>
        <v>2.2359608012568734E-2</v>
      </c>
      <c r="AJ99">
        <f t="shared" si="2"/>
        <v>0</v>
      </c>
      <c r="AK99">
        <f t="shared" si="2"/>
        <v>0.54670002836879339</v>
      </c>
      <c r="AL99">
        <f t="shared" si="2"/>
        <v>0.11967248623063663</v>
      </c>
      <c r="AM99">
        <f t="shared" si="2"/>
        <v>1.0011745311327831E-2</v>
      </c>
      <c r="AN99">
        <f t="shared" si="2"/>
        <v>0</v>
      </c>
      <c r="AO99">
        <f t="shared" si="2"/>
        <v>0</v>
      </c>
      <c r="AP99">
        <f t="shared" si="2"/>
        <v>2.0197709999999962E-2</v>
      </c>
      <c r="AQ99">
        <f t="shared" si="2"/>
        <v>0.41957165555555576</v>
      </c>
      <c r="AR99">
        <f t="shared" si="2"/>
        <v>6.4835610054347848E-2</v>
      </c>
      <c r="AS99">
        <f t="shared" si="2"/>
        <v>6.3243532560213978E-2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19.995435735333036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20.39</v>
      </c>
      <c r="L3">
        <v>22.12</v>
      </c>
      <c r="M3">
        <v>0</v>
      </c>
      <c r="N3">
        <v>29.002539404553417</v>
      </c>
      <c r="O3">
        <v>48.71</v>
      </c>
      <c r="P3">
        <v>53.495044001852712</v>
      </c>
      <c r="Q3">
        <v>3</v>
      </c>
      <c r="R3">
        <v>4.07</v>
      </c>
      <c r="S3">
        <v>3.8473020322354592</v>
      </c>
      <c r="T3">
        <v>0</v>
      </c>
      <c r="U3">
        <v>318.27999999999997</v>
      </c>
      <c r="V3">
        <v>1.9215384615384614</v>
      </c>
      <c r="W3">
        <v>5.77</v>
      </c>
      <c r="X3">
        <v>12.270000000000001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4.0254920514761547</v>
      </c>
      <c r="AF3">
        <v>0</v>
      </c>
      <c r="AG3">
        <v>0</v>
      </c>
      <c r="AH3">
        <v>0</v>
      </c>
      <c r="AI3">
        <v>0</v>
      </c>
      <c r="AJ3">
        <v>0</v>
      </c>
      <c r="AK3">
        <v>13.171377462568953</v>
      </c>
      <c r="AL3">
        <v>0.34284423407917397</v>
      </c>
      <c r="AM3">
        <v>0</v>
      </c>
      <c r="AN3">
        <v>0</v>
      </c>
      <c r="AO3">
        <v>0</v>
      </c>
      <c r="AP3">
        <v>2.0345400000000002</v>
      </c>
      <c r="AQ3">
        <v>0</v>
      </c>
      <c r="AR3">
        <v>6.4715507246376811</v>
      </c>
      <c r="AS3">
        <v>1.0846409455842998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550.00686931852624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20.39</v>
      </c>
      <c r="L4">
        <v>22.12</v>
      </c>
      <c r="M4">
        <v>0</v>
      </c>
      <c r="N4">
        <v>29.002539404553417</v>
      </c>
      <c r="O4">
        <v>48.71</v>
      </c>
      <c r="P4">
        <v>53.495044001852712</v>
      </c>
      <c r="Q4">
        <v>3</v>
      </c>
      <c r="R4">
        <v>2.882562277580071</v>
      </c>
      <c r="S4">
        <v>3.8473020322354592</v>
      </c>
      <c r="T4">
        <v>0</v>
      </c>
      <c r="U4">
        <v>318.27999999999997</v>
      </c>
      <c r="V4">
        <v>1.9215384615384614</v>
      </c>
      <c r="W4">
        <v>5.77</v>
      </c>
      <c r="X4">
        <v>11.54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4.0254920514761547</v>
      </c>
      <c r="AF4">
        <v>0</v>
      </c>
      <c r="AG4">
        <v>0</v>
      </c>
      <c r="AH4">
        <v>0</v>
      </c>
      <c r="AI4">
        <v>0</v>
      </c>
      <c r="AJ4">
        <v>0</v>
      </c>
      <c r="AK4">
        <v>13.171377462568953</v>
      </c>
      <c r="AL4">
        <v>0.34284423407917397</v>
      </c>
      <c r="AM4">
        <v>0</v>
      </c>
      <c r="AN4">
        <v>0</v>
      </c>
      <c r="AO4">
        <v>0</v>
      </c>
      <c r="AP4">
        <v>2.0345400000000002</v>
      </c>
      <c r="AQ4">
        <v>0</v>
      </c>
      <c r="AR4">
        <v>6.4715507246376811</v>
      </c>
      <c r="AS4">
        <v>1.0846409455842998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548.08943159610624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20.39</v>
      </c>
      <c r="L5">
        <v>22.12</v>
      </c>
      <c r="M5">
        <v>0</v>
      </c>
      <c r="N5">
        <v>29.002946256222696</v>
      </c>
      <c r="O5">
        <v>48.71</v>
      </c>
      <c r="P5">
        <v>53.494249785038697</v>
      </c>
      <c r="Q5">
        <v>3</v>
      </c>
      <c r="R5">
        <v>2.882562277580071</v>
      </c>
      <c r="S5">
        <v>3.8473020322354592</v>
      </c>
      <c r="T5">
        <v>0</v>
      </c>
      <c r="U5">
        <v>318.27999999999997</v>
      </c>
      <c r="V5">
        <v>1.9215384615384614</v>
      </c>
      <c r="W5">
        <v>5.77</v>
      </c>
      <c r="X5">
        <v>11.54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4.0254920514761547</v>
      </c>
      <c r="AF5">
        <v>0</v>
      </c>
      <c r="AG5">
        <v>0</v>
      </c>
      <c r="AH5">
        <v>0</v>
      </c>
      <c r="AI5">
        <v>0</v>
      </c>
      <c r="AJ5">
        <v>0</v>
      </c>
      <c r="AK5">
        <v>13.171377462568953</v>
      </c>
      <c r="AL5">
        <v>0.34284423407917397</v>
      </c>
      <c r="AM5">
        <v>0</v>
      </c>
      <c r="AN5">
        <v>0</v>
      </c>
      <c r="AO5">
        <v>0</v>
      </c>
      <c r="AP5">
        <v>2.0345400000000002</v>
      </c>
      <c r="AQ5">
        <v>0</v>
      </c>
      <c r="AR5">
        <v>6.4715507246376811</v>
      </c>
      <c r="AS5">
        <v>4.6001984834968779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551.6046017688742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20.39</v>
      </c>
      <c r="L6">
        <v>22.12</v>
      </c>
      <c r="M6">
        <v>0</v>
      </c>
      <c r="N6">
        <v>29.002946256222696</v>
      </c>
      <c r="O6">
        <v>48.71</v>
      </c>
      <c r="P6">
        <v>53.494249785038697</v>
      </c>
      <c r="Q6">
        <v>3</v>
      </c>
      <c r="R6">
        <v>2.882562277580071</v>
      </c>
      <c r="S6">
        <v>3.8473020322354592</v>
      </c>
      <c r="T6">
        <v>0</v>
      </c>
      <c r="U6">
        <v>318.27999999999997</v>
      </c>
      <c r="V6">
        <v>1.9215384615384614</v>
      </c>
      <c r="W6">
        <v>5.77</v>
      </c>
      <c r="X6">
        <v>11.54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4.0254920514761547</v>
      </c>
      <c r="AF6">
        <v>0</v>
      </c>
      <c r="AG6">
        <v>0</v>
      </c>
      <c r="AH6">
        <v>0</v>
      </c>
      <c r="AI6">
        <v>0</v>
      </c>
      <c r="AJ6">
        <v>0</v>
      </c>
      <c r="AK6">
        <v>13.171377462568953</v>
      </c>
      <c r="AL6">
        <v>0.34284423407917397</v>
      </c>
      <c r="AM6">
        <v>0</v>
      </c>
      <c r="AN6">
        <v>0</v>
      </c>
      <c r="AO6">
        <v>0</v>
      </c>
      <c r="AP6">
        <v>0.62484000000000017</v>
      </c>
      <c r="AQ6">
        <v>0</v>
      </c>
      <c r="AR6">
        <v>0.80767391304347824</v>
      </c>
      <c r="AS6">
        <v>4.6001984834968779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544.5310249572799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20.41</v>
      </c>
      <c r="L7">
        <v>22.12</v>
      </c>
      <c r="M7">
        <v>0</v>
      </c>
      <c r="N7">
        <v>29.002946256222696</v>
      </c>
      <c r="O7">
        <v>48.71</v>
      </c>
      <c r="P7">
        <v>53.494249785038697</v>
      </c>
      <c r="Q7">
        <v>3</v>
      </c>
      <c r="R7">
        <v>2.882562277580071</v>
      </c>
      <c r="S7">
        <v>3.8473020322354592</v>
      </c>
      <c r="T7">
        <v>0</v>
      </c>
      <c r="U7">
        <v>318.27999999999997</v>
      </c>
      <c r="V7">
        <v>1.9215384615384614</v>
      </c>
      <c r="W7">
        <v>5.77</v>
      </c>
      <c r="X7">
        <v>11.54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4.0254920514761547</v>
      </c>
      <c r="AF7">
        <v>0</v>
      </c>
      <c r="AG7">
        <v>0</v>
      </c>
      <c r="AH7">
        <v>0</v>
      </c>
      <c r="AI7">
        <v>0</v>
      </c>
      <c r="AJ7">
        <v>0</v>
      </c>
      <c r="AK7">
        <v>13.171377462568953</v>
      </c>
      <c r="AL7">
        <v>0.34284423407917397</v>
      </c>
      <c r="AM7">
        <v>0</v>
      </c>
      <c r="AN7">
        <v>0</v>
      </c>
      <c r="AO7">
        <v>0</v>
      </c>
      <c r="AP7">
        <v>0.62484000000000017</v>
      </c>
      <c r="AQ7">
        <v>0</v>
      </c>
      <c r="AR7">
        <v>0.40637681159420291</v>
      </c>
      <c r="AS7">
        <v>4.6001984834968779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544.14972785583063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20.420792302021496</v>
      </c>
      <c r="L8">
        <v>22.12</v>
      </c>
      <c r="M8">
        <v>0</v>
      </c>
      <c r="N8">
        <v>29.002946256222696</v>
      </c>
      <c r="O8">
        <v>48.71</v>
      </c>
      <c r="P8">
        <v>53.494249785038697</v>
      </c>
      <c r="Q8">
        <v>3</v>
      </c>
      <c r="R8">
        <v>2.882562277580071</v>
      </c>
      <c r="S8">
        <v>3.8473020322354592</v>
      </c>
      <c r="T8">
        <v>0</v>
      </c>
      <c r="U8">
        <v>318.27999999999997</v>
      </c>
      <c r="V8">
        <v>1.9215384615384614</v>
      </c>
      <c r="W8">
        <v>5.77</v>
      </c>
      <c r="X8">
        <v>11.54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4.0254920514761547</v>
      </c>
      <c r="AF8">
        <v>0</v>
      </c>
      <c r="AG8">
        <v>0</v>
      </c>
      <c r="AH8">
        <v>0</v>
      </c>
      <c r="AI8">
        <v>0</v>
      </c>
      <c r="AJ8">
        <v>0</v>
      </c>
      <c r="AK8">
        <v>13.171377462568953</v>
      </c>
      <c r="AL8">
        <v>0.34284423407917397</v>
      </c>
      <c r="AM8">
        <v>0</v>
      </c>
      <c r="AN8">
        <v>0</v>
      </c>
      <c r="AO8">
        <v>0</v>
      </c>
      <c r="AP8">
        <v>0.62484000000000017</v>
      </c>
      <c r="AQ8">
        <v>0</v>
      </c>
      <c r="AR8">
        <v>0.40637681159420291</v>
      </c>
      <c r="AS8">
        <v>4.6001984834968779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544.16052015785215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20.429999999999996</v>
      </c>
      <c r="L9">
        <v>22.12</v>
      </c>
      <c r="M9">
        <v>0</v>
      </c>
      <c r="N9">
        <v>29.002946256222696</v>
      </c>
      <c r="O9">
        <v>48.71</v>
      </c>
      <c r="P9">
        <v>53.494249785038697</v>
      </c>
      <c r="Q9">
        <v>3</v>
      </c>
      <c r="R9">
        <v>2.882562277580071</v>
      </c>
      <c r="S9">
        <v>3.8473020322354592</v>
      </c>
      <c r="T9">
        <v>0</v>
      </c>
      <c r="U9">
        <v>318.27999999999997</v>
      </c>
      <c r="V9">
        <v>1.9215384615384614</v>
      </c>
      <c r="W9">
        <v>5.77</v>
      </c>
      <c r="X9">
        <v>11.54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13.171377462568953</v>
      </c>
      <c r="AL9">
        <v>0.34284423407917397</v>
      </c>
      <c r="AM9">
        <v>0</v>
      </c>
      <c r="AN9">
        <v>0</v>
      </c>
      <c r="AO9">
        <v>0</v>
      </c>
      <c r="AP9">
        <v>0.62484000000000017</v>
      </c>
      <c r="AQ9">
        <v>0</v>
      </c>
      <c r="AR9">
        <v>0.40637681159420291</v>
      </c>
      <c r="AS9">
        <v>4.6001984834968779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540.14423580435448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20.439159953970083</v>
      </c>
      <c r="L10">
        <v>22.12</v>
      </c>
      <c r="M10">
        <v>0</v>
      </c>
      <c r="N10">
        <v>29.002946256222696</v>
      </c>
      <c r="O10">
        <v>48.71</v>
      </c>
      <c r="P10">
        <v>53.494249785038697</v>
      </c>
      <c r="Q10">
        <v>3</v>
      </c>
      <c r="R10">
        <v>2.882562277580071</v>
      </c>
      <c r="S10">
        <v>3.8473020322354592</v>
      </c>
      <c r="T10">
        <v>0</v>
      </c>
      <c r="U10">
        <v>318.27999999999997</v>
      </c>
      <c r="V10">
        <v>1.9215384615384614</v>
      </c>
      <c r="W10">
        <v>5.77</v>
      </c>
      <c r="X10">
        <v>11.54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13.171377462568953</v>
      </c>
      <c r="AL10">
        <v>0.34284423407917397</v>
      </c>
      <c r="AM10">
        <v>0</v>
      </c>
      <c r="AN10">
        <v>0</v>
      </c>
      <c r="AO10">
        <v>0</v>
      </c>
      <c r="AP10">
        <v>0.62484000000000017</v>
      </c>
      <c r="AQ10">
        <v>0</v>
      </c>
      <c r="AR10">
        <v>0.40637681159420291</v>
      </c>
      <c r="AS10">
        <v>4.6001984834968779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540.15339575832456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20.45</v>
      </c>
      <c r="L11">
        <v>22.12</v>
      </c>
      <c r="M11">
        <v>0</v>
      </c>
      <c r="N11">
        <v>29.002946256222696</v>
      </c>
      <c r="O11">
        <v>48.71</v>
      </c>
      <c r="P11">
        <v>53.494249785038697</v>
      </c>
      <c r="Q11">
        <v>3</v>
      </c>
      <c r="R11">
        <v>2.882562277580071</v>
      </c>
      <c r="S11">
        <v>3.8473020322354592</v>
      </c>
      <c r="T11">
        <v>0</v>
      </c>
      <c r="U11">
        <v>318.27999999999997</v>
      </c>
      <c r="V11">
        <v>1.9215384615384614</v>
      </c>
      <c r="W11">
        <v>5.77</v>
      </c>
      <c r="X11">
        <v>24.153079964290271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13.171377462568953</v>
      </c>
      <c r="AL11">
        <v>0.34284423407917397</v>
      </c>
      <c r="AM11">
        <v>0</v>
      </c>
      <c r="AN11">
        <v>0</v>
      </c>
      <c r="AO11">
        <v>0</v>
      </c>
      <c r="AP11">
        <v>0.62484000000000017</v>
      </c>
      <c r="AQ11">
        <v>0</v>
      </c>
      <c r="AR11">
        <v>0.32510144927536233</v>
      </c>
      <c r="AS11">
        <v>1.0846409455842998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549.18048286841326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20.46</v>
      </c>
      <c r="L12">
        <v>22.12</v>
      </c>
      <c r="M12">
        <v>0</v>
      </c>
      <c r="N12">
        <v>29.002946256222696</v>
      </c>
      <c r="O12">
        <v>48.71</v>
      </c>
      <c r="P12">
        <v>53.494249785038697</v>
      </c>
      <c r="Q12">
        <v>3</v>
      </c>
      <c r="R12">
        <v>2.882562277580071</v>
      </c>
      <c r="S12">
        <v>3.8473020322354592</v>
      </c>
      <c r="T12">
        <v>0</v>
      </c>
      <c r="U12">
        <v>318.27999999999997</v>
      </c>
      <c r="V12">
        <v>1.9215384615384614</v>
      </c>
      <c r="W12">
        <v>5.77</v>
      </c>
      <c r="X12">
        <v>24.153079964290271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13.171377462568953</v>
      </c>
      <c r="AL12">
        <v>0.34284423407917397</v>
      </c>
      <c r="AM12">
        <v>0</v>
      </c>
      <c r="AN12">
        <v>0</v>
      </c>
      <c r="AO12">
        <v>0</v>
      </c>
      <c r="AP12">
        <v>0.62484000000000017</v>
      </c>
      <c r="AQ12">
        <v>0</v>
      </c>
      <c r="AR12">
        <v>0.32510144927536233</v>
      </c>
      <c r="AS12">
        <v>1.0846409455842998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549.19048286841326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20.47</v>
      </c>
      <c r="L13">
        <v>22.12</v>
      </c>
      <c r="M13">
        <v>0</v>
      </c>
      <c r="N13">
        <v>29.002946256222696</v>
      </c>
      <c r="O13">
        <v>48.71</v>
      </c>
      <c r="P13">
        <v>53.494249785038697</v>
      </c>
      <c r="Q13">
        <v>3</v>
      </c>
      <c r="R13">
        <v>2.882562277580071</v>
      </c>
      <c r="S13">
        <v>3.8473020322354592</v>
      </c>
      <c r="T13">
        <v>0</v>
      </c>
      <c r="U13">
        <v>318.27999999999997</v>
      </c>
      <c r="V13">
        <v>1.9215384615384614</v>
      </c>
      <c r="W13">
        <v>5.77</v>
      </c>
      <c r="X13">
        <v>24.153079964290271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13.171377462568953</v>
      </c>
      <c r="AL13">
        <v>0.34284423407917397</v>
      </c>
      <c r="AM13">
        <v>0</v>
      </c>
      <c r="AN13">
        <v>0</v>
      </c>
      <c r="AO13">
        <v>0</v>
      </c>
      <c r="AP13">
        <v>0.62484000000000017</v>
      </c>
      <c r="AQ13">
        <v>0</v>
      </c>
      <c r="AR13">
        <v>0.32510144927536233</v>
      </c>
      <c r="AS13">
        <v>1.0846409455842998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549.20048286841325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20.470967574210622</v>
      </c>
      <c r="L14">
        <v>22.12</v>
      </c>
      <c r="M14">
        <v>0</v>
      </c>
      <c r="N14">
        <v>29.002946256222696</v>
      </c>
      <c r="O14">
        <v>48.71</v>
      </c>
      <c r="P14">
        <v>53.494249785038697</v>
      </c>
      <c r="Q14">
        <v>3</v>
      </c>
      <c r="R14">
        <v>2.882562277580071</v>
      </c>
      <c r="S14">
        <v>3.8473020322354592</v>
      </c>
      <c r="T14">
        <v>0</v>
      </c>
      <c r="U14">
        <v>318.27999999999997</v>
      </c>
      <c r="V14">
        <v>1.9215384615384614</v>
      </c>
      <c r="W14">
        <v>5.77</v>
      </c>
      <c r="X14">
        <v>24.153079964290271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13.171377462568953</v>
      </c>
      <c r="AL14">
        <v>0.34284423407917397</v>
      </c>
      <c r="AM14">
        <v>0</v>
      </c>
      <c r="AN14">
        <v>0</v>
      </c>
      <c r="AO14">
        <v>0</v>
      </c>
      <c r="AP14">
        <v>0.62484000000000017</v>
      </c>
      <c r="AQ14">
        <v>0</v>
      </c>
      <c r="AR14">
        <v>0.32510144927536233</v>
      </c>
      <c r="AS14">
        <v>1.0846409455842998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549.20145044262404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20.479027632703453</v>
      </c>
      <c r="L15">
        <v>21.240000000000002</v>
      </c>
      <c r="M15">
        <v>0</v>
      </c>
      <c r="N15">
        <v>29.002539404553417</v>
      </c>
      <c r="O15">
        <v>48.71</v>
      </c>
      <c r="P15">
        <v>53.495044001852712</v>
      </c>
      <c r="Q15">
        <v>3</v>
      </c>
      <c r="R15">
        <v>2.882562277580071</v>
      </c>
      <c r="S15">
        <v>3.8473020322354592</v>
      </c>
      <c r="T15">
        <v>0</v>
      </c>
      <c r="U15">
        <v>318.27999999999997</v>
      </c>
      <c r="V15">
        <v>1.9215384615384614</v>
      </c>
      <c r="W15">
        <v>5.77</v>
      </c>
      <c r="X15">
        <v>11.54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13.171377462568953</v>
      </c>
      <c r="AL15">
        <v>0.34284423407917397</v>
      </c>
      <c r="AM15">
        <v>0</v>
      </c>
      <c r="AN15">
        <v>0</v>
      </c>
      <c r="AO15">
        <v>0</v>
      </c>
      <c r="AP15">
        <v>0.62484000000000017</v>
      </c>
      <c r="AQ15">
        <v>0</v>
      </c>
      <c r="AR15">
        <v>0.32510144927536233</v>
      </c>
      <c r="AS15">
        <v>1.0846409455842998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535.71681790197124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20.47095453485661</v>
      </c>
      <c r="L16">
        <v>21.240000000000002</v>
      </c>
      <c r="M16">
        <v>0</v>
      </c>
      <c r="N16">
        <v>29.002539404553417</v>
      </c>
      <c r="O16">
        <v>48.71</v>
      </c>
      <c r="P16">
        <v>53.495044001852712</v>
      </c>
      <c r="Q16">
        <v>3</v>
      </c>
      <c r="R16">
        <v>2.882562277580071</v>
      </c>
      <c r="S16">
        <v>3.8473020322354592</v>
      </c>
      <c r="T16">
        <v>0</v>
      </c>
      <c r="U16">
        <v>318.27999999999997</v>
      </c>
      <c r="V16">
        <v>1.9215384615384614</v>
      </c>
      <c r="W16">
        <v>5.77</v>
      </c>
      <c r="X16">
        <v>11.54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13.171377462568953</v>
      </c>
      <c r="AL16">
        <v>0.34284423407917397</v>
      </c>
      <c r="AM16">
        <v>0</v>
      </c>
      <c r="AN16">
        <v>0</v>
      </c>
      <c r="AO16">
        <v>0</v>
      </c>
      <c r="AP16">
        <v>0.62484000000000017</v>
      </c>
      <c r="AQ16">
        <v>0</v>
      </c>
      <c r="AR16">
        <v>0.32510144927536233</v>
      </c>
      <c r="AS16">
        <v>1.0846409455842998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535.70874480412442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20.479027632703453</v>
      </c>
      <c r="L17">
        <v>21.240000000000002</v>
      </c>
      <c r="M17">
        <v>0</v>
      </c>
      <c r="N17">
        <v>29.002539404553417</v>
      </c>
      <c r="O17">
        <v>48.71</v>
      </c>
      <c r="P17">
        <v>53.495044001852712</v>
      </c>
      <c r="Q17">
        <v>3</v>
      </c>
      <c r="R17">
        <v>2.882562277580071</v>
      </c>
      <c r="S17">
        <v>3.8473020322354592</v>
      </c>
      <c r="T17">
        <v>0</v>
      </c>
      <c r="U17">
        <v>318.27999999999997</v>
      </c>
      <c r="V17">
        <v>1.9215384615384614</v>
      </c>
      <c r="W17">
        <v>5.77</v>
      </c>
      <c r="X17">
        <v>11.54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13.171377462568953</v>
      </c>
      <c r="AL17">
        <v>0.34284423407917397</v>
      </c>
      <c r="AM17">
        <v>0</v>
      </c>
      <c r="AN17">
        <v>0</v>
      </c>
      <c r="AO17">
        <v>0</v>
      </c>
      <c r="AP17">
        <v>2.0345400000000002</v>
      </c>
      <c r="AQ17">
        <v>0</v>
      </c>
      <c r="AR17">
        <v>0.32510144927536233</v>
      </c>
      <c r="AS17">
        <v>1.0846409455842998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537.12651790197128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20.47</v>
      </c>
      <c r="L18">
        <v>21.240000000000002</v>
      </c>
      <c r="M18">
        <v>0</v>
      </c>
      <c r="N18">
        <v>29.002539404553417</v>
      </c>
      <c r="O18">
        <v>48.71</v>
      </c>
      <c r="P18">
        <v>53.495044001852712</v>
      </c>
      <c r="Q18">
        <v>3</v>
      </c>
      <c r="R18">
        <v>2.882562277580071</v>
      </c>
      <c r="S18">
        <v>3.8473020322354592</v>
      </c>
      <c r="T18">
        <v>0</v>
      </c>
      <c r="U18">
        <v>318.27999999999997</v>
      </c>
      <c r="V18">
        <v>1.9215384615384614</v>
      </c>
      <c r="W18">
        <v>5.77</v>
      </c>
      <c r="X18">
        <v>11.54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13.171377462568953</v>
      </c>
      <c r="AL18">
        <v>0.34284423407917397</v>
      </c>
      <c r="AM18">
        <v>0</v>
      </c>
      <c r="AN18">
        <v>0</v>
      </c>
      <c r="AO18">
        <v>0</v>
      </c>
      <c r="AP18">
        <v>2.0345400000000002</v>
      </c>
      <c r="AQ18">
        <v>0</v>
      </c>
      <c r="AR18">
        <v>0.32510144927536233</v>
      </c>
      <c r="AS18">
        <v>1.0846409455842998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537.11749026926782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20.440000000000001</v>
      </c>
      <c r="L19">
        <v>21.36907417034919</v>
      </c>
      <c r="M19">
        <v>0</v>
      </c>
      <c r="N19">
        <v>29.002539404553417</v>
      </c>
      <c r="O19">
        <v>48.71</v>
      </c>
      <c r="P19">
        <v>53.495044001852712</v>
      </c>
      <c r="Q19">
        <v>3</v>
      </c>
      <c r="R19">
        <v>2.8825645592163847</v>
      </c>
      <c r="S19">
        <v>3.8499999999999996</v>
      </c>
      <c r="T19">
        <v>0</v>
      </c>
      <c r="U19">
        <v>318.27999999999997</v>
      </c>
      <c r="V19">
        <v>1.9215384615384614</v>
      </c>
      <c r="W19">
        <v>5.77</v>
      </c>
      <c r="X19">
        <v>11.54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13.171377462568953</v>
      </c>
      <c r="AL19">
        <v>0.34284423407917397</v>
      </c>
      <c r="AM19">
        <v>0</v>
      </c>
      <c r="AN19">
        <v>0</v>
      </c>
      <c r="AO19">
        <v>0</v>
      </c>
      <c r="AP19">
        <v>1.5316200000000004</v>
      </c>
      <c r="AQ19">
        <v>0</v>
      </c>
      <c r="AR19">
        <v>0.32510144927536233</v>
      </c>
      <c r="AS19">
        <v>1.0846409455842998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536.71634468901777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20.420792302021496</v>
      </c>
      <c r="L20">
        <v>21.36907417034919</v>
      </c>
      <c r="M20">
        <v>0</v>
      </c>
      <c r="N20">
        <v>29.002539404553417</v>
      </c>
      <c r="O20">
        <v>48.71</v>
      </c>
      <c r="P20">
        <v>53.495044001852712</v>
      </c>
      <c r="Q20">
        <v>3</v>
      </c>
      <c r="R20">
        <v>2.8825645592163847</v>
      </c>
      <c r="S20">
        <v>3.8499999999999996</v>
      </c>
      <c r="T20">
        <v>0</v>
      </c>
      <c r="U20">
        <v>318.27999999999997</v>
      </c>
      <c r="V20">
        <v>1.9215384615384614</v>
      </c>
      <c r="W20">
        <v>5.77</v>
      </c>
      <c r="X20">
        <v>11.54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13.171377462568953</v>
      </c>
      <c r="AL20">
        <v>0.34284423407917397</v>
      </c>
      <c r="AM20">
        <v>0</v>
      </c>
      <c r="AN20">
        <v>0</v>
      </c>
      <c r="AO20">
        <v>0</v>
      </c>
      <c r="AP20">
        <v>0.12446000000000003</v>
      </c>
      <c r="AQ20">
        <v>0</v>
      </c>
      <c r="AR20">
        <v>0.32510144927536233</v>
      </c>
      <c r="AS20">
        <v>1.0846409455842998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535.28997699103934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20.41</v>
      </c>
      <c r="L21">
        <v>21.36907417034919</v>
      </c>
      <c r="M21">
        <v>0</v>
      </c>
      <c r="N21">
        <v>29.002539404553417</v>
      </c>
      <c r="O21">
        <v>48.71</v>
      </c>
      <c r="P21">
        <v>53.495044001852712</v>
      </c>
      <c r="Q21">
        <v>3</v>
      </c>
      <c r="R21">
        <v>2.8825645592163847</v>
      </c>
      <c r="S21">
        <v>3.8499999999999996</v>
      </c>
      <c r="T21">
        <v>0</v>
      </c>
      <c r="U21">
        <v>318.27999999999997</v>
      </c>
      <c r="V21">
        <v>1.9215384615384614</v>
      </c>
      <c r="W21">
        <v>5.77</v>
      </c>
      <c r="X21">
        <v>17.309999999999999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13.171377462568953</v>
      </c>
      <c r="AL21">
        <v>0.34284423407917397</v>
      </c>
      <c r="AM21">
        <v>0</v>
      </c>
      <c r="AN21">
        <v>0</v>
      </c>
      <c r="AO21">
        <v>0</v>
      </c>
      <c r="AP21">
        <v>0.12446000000000003</v>
      </c>
      <c r="AQ21">
        <v>0</v>
      </c>
      <c r="AR21">
        <v>0.43177536231884056</v>
      </c>
      <c r="AS21">
        <v>1.0846409455842998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541.15585860206124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20.19929063070656</v>
      </c>
      <c r="L22">
        <v>21.36907417034919</v>
      </c>
      <c r="M22">
        <v>0</v>
      </c>
      <c r="N22">
        <v>29.002539404553417</v>
      </c>
      <c r="O22">
        <v>48.71</v>
      </c>
      <c r="P22">
        <v>53.495044001852712</v>
      </c>
      <c r="Q22">
        <v>3</v>
      </c>
      <c r="R22">
        <v>2.8825645592163847</v>
      </c>
      <c r="S22">
        <v>3.8499999999999996</v>
      </c>
      <c r="T22">
        <v>0</v>
      </c>
      <c r="U22">
        <v>318.27999999999997</v>
      </c>
      <c r="V22">
        <v>1.9215384615384614</v>
      </c>
      <c r="W22">
        <v>5.77</v>
      </c>
      <c r="X22">
        <v>17.309999999999999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13.171377462568953</v>
      </c>
      <c r="AL22">
        <v>0.34284423407917397</v>
      </c>
      <c r="AM22">
        <v>0</v>
      </c>
      <c r="AN22">
        <v>0</v>
      </c>
      <c r="AO22">
        <v>0</v>
      </c>
      <c r="AP22">
        <v>0.12446000000000003</v>
      </c>
      <c r="AQ22">
        <v>0</v>
      </c>
      <c r="AR22">
        <v>0.43177536231884056</v>
      </c>
      <c r="AS22">
        <v>1.0846409455842998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540.94514923276779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20.199398881085585</v>
      </c>
      <c r="L23">
        <v>21.16</v>
      </c>
      <c r="M23">
        <v>0</v>
      </c>
      <c r="N23">
        <v>29.002539404553417</v>
      </c>
      <c r="O23">
        <v>48.71</v>
      </c>
      <c r="P23">
        <v>53.495044001852712</v>
      </c>
      <c r="Q23">
        <v>2.8400000000000003</v>
      </c>
      <c r="R23">
        <v>2.83</v>
      </c>
      <c r="S23">
        <v>3.85</v>
      </c>
      <c r="T23">
        <v>0</v>
      </c>
      <c r="U23">
        <v>318.27999999999997</v>
      </c>
      <c r="V23">
        <v>1.9215384615384614</v>
      </c>
      <c r="W23">
        <v>11.05</v>
      </c>
      <c r="X23">
        <v>24.153079964290271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13.171377462568953</v>
      </c>
      <c r="AL23">
        <v>0.34284423407917397</v>
      </c>
      <c r="AM23">
        <v>0</v>
      </c>
      <c r="AN23">
        <v>0</v>
      </c>
      <c r="AO23">
        <v>0</v>
      </c>
      <c r="AP23">
        <v>0.12446000000000003</v>
      </c>
      <c r="AQ23">
        <v>0</v>
      </c>
      <c r="AR23">
        <v>0.43177536231884056</v>
      </c>
      <c r="AS23">
        <v>1.0846409455842998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552.64669871787157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20.199505435314855</v>
      </c>
      <c r="L24">
        <v>21.16</v>
      </c>
      <c r="M24">
        <v>0</v>
      </c>
      <c r="N24">
        <v>29.002539404553417</v>
      </c>
      <c r="O24">
        <v>48.71</v>
      </c>
      <c r="P24">
        <v>53.495044001852712</v>
      </c>
      <c r="Q24">
        <v>2.8880630026809655</v>
      </c>
      <c r="R24">
        <v>2.8811890999174237</v>
      </c>
      <c r="S24">
        <v>3.85</v>
      </c>
      <c r="T24">
        <v>0</v>
      </c>
      <c r="U24">
        <v>318.27999999999997</v>
      </c>
      <c r="V24">
        <v>1.9215384615384614</v>
      </c>
      <c r="W24">
        <v>11.05</v>
      </c>
      <c r="X24">
        <v>24.153079964290271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13.171377462568953</v>
      </c>
      <c r="AL24">
        <v>0.34284423407917397</v>
      </c>
      <c r="AM24">
        <v>0</v>
      </c>
      <c r="AN24">
        <v>0</v>
      </c>
      <c r="AO24">
        <v>0</v>
      </c>
      <c r="AP24">
        <v>0.12446000000000003</v>
      </c>
      <c r="AQ24">
        <v>0</v>
      </c>
      <c r="AR24">
        <v>0.43177536231884056</v>
      </c>
      <c r="AS24">
        <v>1.0846409455842998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552.74605737469926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20.199568459057019</v>
      </c>
      <c r="L25">
        <v>21.16</v>
      </c>
      <c r="M25">
        <v>0</v>
      </c>
      <c r="N25">
        <v>29.002539404553417</v>
      </c>
      <c r="O25">
        <v>48.71</v>
      </c>
      <c r="P25">
        <v>53.495044001852712</v>
      </c>
      <c r="Q25">
        <v>2.8883626062322949</v>
      </c>
      <c r="R25">
        <v>2.8810654827968922</v>
      </c>
      <c r="S25">
        <v>3.85</v>
      </c>
      <c r="T25">
        <v>0</v>
      </c>
      <c r="U25">
        <v>318.27999999999997</v>
      </c>
      <c r="V25">
        <v>1.8612863070539423</v>
      </c>
      <c r="W25">
        <v>11.05</v>
      </c>
      <c r="X25">
        <v>24.15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4.0254920514761547</v>
      </c>
      <c r="AF25">
        <v>0</v>
      </c>
      <c r="AG25">
        <v>0</v>
      </c>
      <c r="AH25">
        <v>4.6253784582893349</v>
      </c>
      <c r="AI25">
        <v>0</v>
      </c>
      <c r="AJ25">
        <v>0</v>
      </c>
      <c r="AK25">
        <v>13.171377462568953</v>
      </c>
      <c r="AL25">
        <v>0.34284423407917397</v>
      </c>
      <c r="AM25">
        <v>0</v>
      </c>
      <c r="AN25">
        <v>0</v>
      </c>
      <c r="AO25">
        <v>0</v>
      </c>
      <c r="AP25">
        <v>0.12446000000000003</v>
      </c>
      <c r="AQ25">
        <v>0</v>
      </c>
      <c r="AR25">
        <v>0.43177536231884056</v>
      </c>
      <c r="AS25">
        <v>1.0846409455842998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561.3338347758629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20.199607858363098</v>
      </c>
      <c r="L26">
        <v>21.16</v>
      </c>
      <c r="M26">
        <v>0</v>
      </c>
      <c r="N26">
        <v>29.002539404553417</v>
      </c>
      <c r="O26">
        <v>48.71</v>
      </c>
      <c r="P26">
        <v>53.495044001852712</v>
      </c>
      <c r="Q26">
        <v>2.8883626062322949</v>
      </c>
      <c r="R26">
        <v>2.8810654827968922</v>
      </c>
      <c r="S26">
        <v>3.85</v>
      </c>
      <c r="T26">
        <v>0</v>
      </c>
      <c r="U26">
        <v>318.27999999999997</v>
      </c>
      <c r="V26">
        <v>1.9212825651302607</v>
      </c>
      <c r="W26">
        <v>11.05</v>
      </c>
      <c r="X26">
        <v>24.15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4.0254920514761547</v>
      </c>
      <c r="AF26">
        <v>0</v>
      </c>
      <c r="AG26">
        <v>0</v>
      </c>
      <c r="AH26">
        <v>9.2532969376979946</v>
      </c>
      <c r="AI26">
        <v>0</v>
      </c>
      <c r="AJ26">
        <v>0</v>
      </c>
      <c r="AK26">
        <v>13.171377462568953</v>
      </c>
      <c r="AL26">
        <v>0.34284423407917397</v>
      </c>
      <c r="AM26">
        <v>0</v>
      </c>
      <c r="AN26">
        <v>0</v>
      </c>
      <c r="AO26">
        <v>0</v>
      </c>
      <c r="AP26">
        <v>0.12446000000000003</v>
      </c>
      <c r="AQ26">
        <v>0</v>
      </c>
      <c r="AR26">
        <v>0.43177536231884056</v>
      </c>
      <c r="AS26">
        <v>1.0846409455842998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566.02178891265385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40.39</v>
      </c>
      <c r="L27">
        <v>21.16</v>
      </c>
      <c r="M27">
        <v>0</v>
      </c>
      <c r="N27">
        <v>29.002539404553417</v>
      </c>
      <c r="O27">
        <v>48.71</v>
      </c>
      <c r="P27">
        <v>53.495044001852712</v>
      </c>
      <c r="Q27">
        <v>2.8883626062322949</v>
      </c>
      <c r="R27">
        <v>4.82</v>
      </c>
      <c r="S27">
        <v>3.85</v>
      </c>
      <c r="T27">
        <v>0</v>
      </c>
      <c r="U27">
        <v>318.27999999999997</v>
      </c>
      <c r="V27">
        <v>4.4425385934819897</v>
      </c>
      <c r="W27">
        <v>11.05</v>
      </c>
      <c r="X27">
        <v>24.15</v>
      </c>
      <c r="Y27">
        <v>0</v>
      </c>
      <c r="Z27">
        <v>0.26923999999999998</v>
      </c>
      <c r="AA27">
        <v>0</v>
      </c>
      <c r="AB27">
        <v>0.81284321080270094</v>
      </c>
      <c r="AC27">
        <v>0</v>
      </c>
      <c r="AD27">
        <v>1.9683005299015897</v>
      </c>
      <c r="AE27">
        <v>4.0254920514761547</v>
      </c>
      <c r="AF27">
        <v>0</v>
      </c>
      <c r="AG27">
        <v>0</v>
      </c>
      <c r="AH27">
        <v>13.878675395987329</v>
      </c>
      <c r="AI27">
        <v>0.93205891594658308</v>
      </c>
      <c r="AJ27">
        <v>0</v>
      </c>
      <c r="AK27">
        <v>13.171377462568953</v>
      </c>
      <c r="AL27">
        <v>0.34284423407917397</v>
      </c>
      <c r="AM27">
        <v>0</v>
      </c>
      <c r="AN27">
        <v>0</v>
      </c>
      <c r="AO27">
        <v>0</v>
      </c>
      <c r="AP27">
        <v>1.5316200000000004</v>
      </c>
      <c r="AQ27">
        <v>0</v>
      </c>
      <c r="AR27">
        <v>0.43177536231884056</v>
      </c>
      <c r="AS27">
        <v>1.0846409455842998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600.68735271478579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59.63</v>
      </c>
      <c r="L28">
        <v>22.839344111650352</v>
      </c>
      <c r="M28">
        <v>0</v>
      </c>
      <c r="N28">
        <v>29.002539404553417</v>
      </c>
      <c r="O28">
        <v>48.71</v>
      </c>
      <c r="P28">
        <v>53.495044001852712</v>
      </c>
      <c r="Q28">
        <v>2.8883626062322949</v>
      </c>
      <c r="R28">
        <v>6.01</v>
      </c>
      <c r="S28">
        <v>3.85</v>
      </c>
      <c r="T28">
        <v>0</v>
      </c>
      <c r="U28">
        <v>318.27999999999997</v>
      </c>
      <c r="V28">
        <v>4.4425385934819897</v>
      </c>
      <c r="W28">
        <v>11.05</v>
      </c>
      <c r="X28">
        <v>24.15</v>
      </c>
      <c r="Y28">
        <v>0</v>
      </c>
      <c r="Z28">
        <v>1.5925799999999999</v>
      </c>
      <c r="AA28">
        <v>0</v>
      </c>
      <c r="AB28">
        <v>2.9313158289572399</v>
      </c>
      <c r="AC28">
        <v>2.3644212344903406</v>
      </c>
      <c r="AD28">
        <v>1.9683005299015897</v>
      </c>
      <c r="AE28">
        <v>8.0509841029523095</v>
      </c>
      <c r="AF28">
        <v>0</v>
      </c>
      <c r="AG28">
        <v>0</v>
      </c>
      <c r="AH28">
        <v>23.131972333685322</v>
      </c>
      <c r="AI28">
        <v>4.0431547525530247</v>
      </c>
      <c r="AJ28">
        <v>0</v>
      </c>
      <c r="AK28">
        <v>13.171377462568953</v>
      </c>
      <c r="AL28">
        <v>2.267851118760758</v>
      </c>
      <c r="AM28">
        <v>1.2878484621155293</v>
      </c>
      <c r="AN28">
        <v>0</v>
      </c>
      <c r="AO28">
        <v>0</v>
      </c>
      <c r="AP28">
        <v>1.5316200000000004</v>
      </c>
      <c r="AQ28">
        <v>0</v>
      </c>
      <c r="AR28">
        <v>0.43177536231884056</v>
      </c>
      <c r="AS28">
        <v>1.0846409455842998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648.20567085165885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88.48</v>
      </c>
      <c r="L29">
        <v>24.470613360070182</v>
      </c>
      <c r="M29">
        <v>0</v>
      </c>
      <c r="N29">
        <v>29.002539404553417</v>
      </c>
      <c r="O29">
        <v>48.71</v>
      </c>
      <c r="P29">
        <v>53.495044001852712</v>
      </c>
      <c r="Q29">
        <v>2.8883626062322949</v>
      </c>
      <c r="R29">
        <v>6.01</v>
      </c>
      <c r="S29">
        <v>3.85</v>
      </c>
      <c r="T29">
        <v>0</v>
      </c>
      <c r="U29">
        <v>318.27999999999997</v>
      </c>
      <c r="V29">
        <v>4.4425385934819897</v>
      </c>
      <c r="W29">
        <v>11.05</v>
      </c>
      <c r="X29">
        <v>24.15</v>
      </c>
      <c r="Y29">
        <v>0</v>
      </c>
      <c r="Z29">
        <v>3.1851599999999998</v>
      </c>
      <c r="AA29">
        <v>2.9335267229254578</v>
      </c>
      <c r="AB29">
        <v>6.4341620405101283</v>
      </c>
      <c r="AC29">
        <v>7.0983430186901195</v>
      </c>
      <c r="AD29">
        <v>4.0331112793338386</v>
      </c>
      <c r="AE29">
        <v>12.073936411809234</v>
      </c>
      <c r="AF29">
        <v>0</v>
      </c>
      <c r="AG29">
        <v>0</v>
      </c>
      <c r="AH29">
        <v>34.280125026399155</v>
      </c>
      <c r="AI29">
        <v>4.0431547525530247</v>
      </c>
      <c r="AJ29">
        <v>0</v>
      </c>
      <c r="AK29">
        <v>13.171377462568953</v>
      </c>
      <c r="AL29">
        <v>10.216758175559381</v>
      </c>
      <c r="AM29">
        <v>2.5756969242310586</v>
      </c>
      <c r="AN29">
        <v>0</v>
      </c>
      <c r="AO29">
        <v>0</v>
      </c>
      <c r="AP29">
        <v>0.12446000000000003</v>
      </c>
      <c r="AQ29">
        <v>0</v>
      </c>
      <c r="AR29">
        <v>1.6204275362318838</v>
      </c>
      <c r="AS29">
        <v>1.0846409455842998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717.70397826258693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123.1019793224318</v>
      </c>
      <c r="L30">
        <v>40.169999999999995</v>
      </c>
      <c r="M30">
        <v>0</v>
      </c>
      <c r="N30">
        <v>29.002539404553417</v>
      </c>
      <c r="O30">
        <v>48.71</v>
      </c>
      <c r="P30">
        <v>53.495044001852712</v>
      </c>
      <c r="Q30">
        <v>5.0199999999999996</v>
      </c>
      <c r="R30">
        <v>6.01</v>
      </c>
      <c r="S30">
        <v>6.44</v>
      </c>
      <c r="T30">
        <v>0</v>
      </c>
      <c r="U30">
        <v>318.27999999999997</v>
      </c>
      <c r="V30">
        <v>4.4425385934819897</v>
      </c>
      <c r="W30">
        <v>11.05</v>
      </c>
      <c r="X30">
        <v>24.15</v>
      </c>
      <c r="Y30">
        <v>0</v>
      </c>
      <c r="Z30">
        <v>3.1851599999999998</v>
      </c>
      <c r="AA30">
        <v>6.8525152367557451</v>
      </c>
      <c r="AB30">
        <v>6.4341620405101283</v>
      </c>
      <c r="AC30">
        <v>7.0983430186901195</v>
      </c>
      <c r="AD30">
        <v>8.9271953065859186</v>
      </c>
      <c r="AE30">
        <v>12.073936411809234</v>
      </c>
      <c r="AF30">
        <v>0</v>
      </c>
      <c r="AG30">
        <v>0</v>
      </c>
      <c r="AH30">
        <v>34.280125026399155</v>
      </c>
      <c r="AI30">
        <v>4.0431547525530247</v>
      </c>
      <c r="AJ30">
        <v>0</v>
      </c>
      <c r="AK30">
        <v>13.171377462568953</v>
      </c>
      <c r="AL30">
        <v>10.216758175559381</v>
      </c>
      <c r="AM30">
        <v>2.5756969242310586</v>
      </c>
      <c r="AN30">
        <v>0</v>
      </c>
      <c r="AO30">
        <v>0</v>
      </c>
      <c r="AP30">
        <v>0.12446000000000003</v>
      </c>
      <c r="AQ30">
        <v>0</v>
      </c>
      <c r="AR30">
        <v>6.4715507246376811</v>
      </c>
      <c r="AS30">
        <v>1.0846409455842998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786.41117734820432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144.25224314615829</v>
      </c>
      <c r="L31">
        <v>43.27897637236584</v>
      </c>
      <c r="M31">
        <v>0</v>
      </c>
      <c r="N31">
        <v>29.002539404553417</v>
      </c>
      <c r="O31">
        <v>48.71</v>
      </c>
      <c r="P31">
        <v>53.495044001852712</v>
      </c>
      <c r="Q31">
        <v>5.0199999999999996</v>
      </c>
      <c r="R31">
        <v>7.06</v>
      </c>
      <c r="S31">
        <v>6.44</v>
      </c>
      <c r="T31">
        <v>0</v>
      </c>
      <c r="U31">
        <v>318.27999999999997</v>
      </c>
      <c r="V31">
        <v>4.4425385934819897</v>
      </c>
      <c r="W31">
        <v>11.05</v>
      </c>
      <c r="X31">
        <v>24.15</v>
      </c>
      <c r="Y31">
        <v>0</v>
      </c>
      <c r="Z31">
        <v>3.1851599999999998</v>
      </c>
      <c r="AA31">
        <v>10.296551804969528</v>
      </c>
      <c r="AB31">
        <v>6.4341620405101283</v>
      </c>
      <c r="AC31">
        <v>7.0983430186901195</v>
      </c>
      <c r="AD31">
        <v>8.9271953065859186</v>
      </c>
      <c r="AE31">
        <v>12.073936411809234</v>
      </c>
      <c r="AF31">
        <v>0</v>
      </c>
      <c r="AG31">
        <v>0</v>
      </c>
      <c r="AH31">
        <v>34.280125026399155</v>
      </c>
      <c r="AI31">
        <v>4.0431547525530247</v>
      </c>
      <c r="AJ31">
        <v>0</v>
      </c>
      <c r="AK31">
        <v>13.171377462568953</v>
      </c>
      <c r="AL31">
        <v>10.216758175559381</v>
      </c>
      <c r="AM31">
        <v>2.5756969242310586</v>
      </c>
      <c r="AN31">
        <v>0</v>
      </c>
      <c r="AO31">
        <v>0</v>
      </c>
      <c r="AP31">
        <v>0.12446000000000003</v>
      </c>
      <c r="AQ31">
        <v>0</v>
      </c>
      <c r="AR31">
        <v>6.4715507246376811</v>
      </c>
      <c r="AS31">
        <v>1.0846409455842998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815.1644541125105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157.79240306417714</v>
      </c>
      <c r="L32">
        <v>43.27897637236584</v>
      </c>
      <c r="M32">
        <v>0</v>
      </c>
      <c r="N32">
        <v>29.002539404553417</v>
      </c>
      <c r="O32">
        <v>48.71</v>
      </c>
      <c r="P32">
        <v>53.495044001852712</v>
      </c>
      <c r="Q32">
        <v>5.0199999999999996</v>
      </c>
      <c r="R32">
        <v>7.06</v>
      </c>
      <c r="S32">
        <v>6.44</v>
      </c>
      <c r="T32">
        <v>0</v>
      </c>
      <c r="U32">
        <v>318.27999999999997</v>
      </c>
      <c r="V32">
        <v>4.4425385934819897</v>
      </c>
      <c r="W32">
        <v>11.05</v>
      </c>
      <c r="X32">
        <v>24.15</v>
      </c>
      <c r="Y32">
        <v>0</v>
      </c>
      <c r="Z32">
        <v>3.1851599999999998</v>
      </c>
      <c r="AA32">
        <v>10.296551804969528</v>
      </c>
      <c r="AB32">
        <v>6.4341620405101283</v>
      </c>
      <c r="AC32">
        <v>7.0983430186901195</v>
      </c>
      <c r="AD32">
        <v>8.9271953065859186</v>
      </c>
      <c r="AE32">
        <v>12.073936411809234</v>
      </c>
      <c r="AF32">
        <v>0</v>
      </c>
      <c r="AG32">
        <v>0</v>
      </c>
      <c r="AH32">
        <v>34.280125026399155</v>
      </c>
      <c r="AI32">
        <v>4.0431547525530247</v>
      </c>
      <c r="AJ32">
        <v>0</v>
      </c>
      <c r="AK32">
        <v>13.171377462568953</v>
      </c>
      <c r="AL32">
        <v>10.216758175559381</v>
      </c>
      <c r="AM32">
        <v>2.5756969242310586</v>
      </c>
      <c r="AN32">
        <v>0</v>
      </c>
      <c r="AO32">
        <v>0</v>
      </c>
      <c r="AP32">
        <v>0.12446000000000003</v>
      </c>
      <c r="AQ32">
        <v>0</v>
      </c>
      <c r="AR32">
        <v>6.4715507246376811</v>
      </c>
      <c r="AS32">
        <v>1.0846409455842998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828.70461403052934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157.79240306417714</v>
      </c>
      <c r="L33">
        <v>43.27897637236584</v>
      </c>
      <c r="M33">
        <v>0</v>
      </c>
      <c r="N33">
        <v>29.002539404553417</v>
      </c>
      <c r="O33">
        <v>48.71</v>
      </c>
      <c r="P33">
        <v>53.495044001852712</v>
      </c>
      <c r="Q33">
        <v>5.0199999999999996</v>
      </c>
      <c r="R33">
        <v>7.06</v>
      </c>
      <c r="S33">
        <v>6.44</v>
      </c>
      <c r="T33">
        <v>0</v>
      </c>
      <c r="U33">
        <v>318.27999999999997</v>
      </c>
      <c r="V33">
        <v>4.4425385934819897</v>
      </c>
      <c r="W33">
        <v>11.05</v>
      </c>
      <c r="X33">
        <v>24.15</v>
      </c>
      <c r="Y33">
        <v>0</v>
      </c>
      <c r="Z33">
        <v>3.1851599999999998</v>
      </c>
      <c r="AA33">
        <v>6.8525152367557451</v>
      </c>
      <c r="AB33">
        <v>6.4341620405101283</v>
      </c>
      <c r="AC33">
        <v>7.0983430186901195</v>
      </c>
      <c r="AD33">
        <v>8.9271953065859186</v>
      </c>
      <c r="AE33">
        <v>12.073936411809234</v>
      </c>
      <c r="AF33">
        <v>0</v>
      </c>
      <c r="AG33">
        <v>0</v>
      </c>
      <c r="AH33">
        <v>34.280125026399155</v>
      </c>
      <c r="AI33">
        <v>4.0431547525530247</v>
      </c>
      <c r="AJ33">
        <v>0</v>
      </c>
      <c r="AK33">
        <v>13.171377462568953</v>
      </c>
      <c r="AL33">
        <v>2.267851118760758</v>
      </c>
      <c r="AM33">
        <v>2.5756969242310586</v>
      </c>
      <c r="AN33">
        <v>0</v>
      </c>
      <c r="AO33">
        <v>0</v>
      </c>
      <c r="AP33">
        <v>0.12446000000000003</v>
      </c>
      <c r="AQ33">
        <v>0</v>
      </c>
      <c r="AR33">
        <v>1.0768985507246378</v>
      </c>
      <c r="AS33">
        <v>1.0846409455842998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811.91701823160383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157.79240306417714</v>
      </c>
      <c r="L34">
        <v>43.27897637236584</v>
      </c>
      <c r="M34">
        <v>0</v>
      </c>
      <c r="N34">
        <v>29.002539404553417</v>
      </c>
      <c r="O34">
        <v>48.71</v>
      </c>
      <c r="P34">
        <v>53.495044001852712</v>
      </c>
      <c r="Q34">
        <v>5.0199999999999996</v>
      </c>
      <c r="R34">
        <v>7.06</v>
      </c>
      <c r="S34">
        <v>6.44</v>
      </c>
      <c r="T34">
        <v>0</v>
      </c>
      <c r="U34">
        <v>318.27999999999997</v>
      </c>
      <c r="V34">
        <v>4.4425385934819897</v>
      </c>
      <c r="W34">
        <v>11.05</v>
      </c>
      <c r="X34">
        <v>24.15</v>
      </c>
      <c r="Y34">
        <v>0</v>
      </c>
      <c r="Z34">
        <v>3.1851599999999998</v>
      </c>
      <c r="AA34">
        <v>3.4313373183309896</v>
      </c>
      <c r="AB34">
        <v>6.4341620405101283</v>
      </c>
      <c r="AC34">
        <v>7.0983430186901195</v>
      </c>
      <c r="AD34">
        <v>8.9271953065859186</v>
      </c>
      <c r="AE34">
        <v>12.073936411809234</v>
      </c>
      <c r="AF34">
        <v>0</v>
      </c>
      <c r="AG34">
        <v>0</v>
      </c>
      <c r="AH34">
        <v>34.280125026399155</v>
      </c>
      <c r="AI34">
        <v>0.86856716417910462</v>
      </c>
      <c r="AJ34">
        <v>0</v>
      </c>
      <c r="AK34">
        <v>13.171377462568953</v>
      </c>
      <c r="AL34">
        <v>0.34284423407917397</v>
      </c>
      <c r="AM34">
        <v>1.2878484621155293</v>
      </c>
      <c r="AN34">
        <v>0</v>
      </c>
      <c r="AO34">
        <v>0</v>
      </c>
      <c r="AP34">
        <v>0.12446000000000003</v>
      </c>
      <c r="AQ34">
        <v>0</v>
      </c>
      <c r="AR34">
        <v>0.54098913043478258</v>
      </c>
      <c r="AS34">
        <v>1.0846409455842998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801.57248795771829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157.79240306417714</v>
      </c>
      <c r="L35">
        <v>43.27897637236584</v>
      </c>
      <c r="M35">
        <v>0</v>
      </c>
      <c r="N35">
        <v>29.002539404553417</v>
      </c>
      <c r="O35">
        <v>48.71</v>
      </c>
      <c r="P35">
        <v>53.495044001852712</v>
      </c>
      <c r="Q35">
        <v>5.0199999999999996</v>
      </c>
      <c r="R35">
        <v>7.06</v>
      </c>
      <c r="S35">
        <v>6.44</v>
      </c>
      <c r="T35">
        <v>0</v>
      </c>
      <c r="U35">
        <v>318.27999999999997</v>
      </c>
      <c r="V35">
        <v>4.4425385934819897</v>
      </c>
      <c r="W35">
        <v>11.05</v>
      </c>
      <c r="X35">
        <v>24.15</v>
      </c>
      <c r="Y35">
        <v>0</v>
      </c>
      <c r="Z35">
        <v>1.5925799999999999</v>
      </c>
      <c r="AA35">
        <v>3.4313373183309896</v>
      </c>
      <c r="AB35">
        <v>6.4341620405101283</v>
      </c>
      <c r="AC35">
        <v>2.3644212344903406</v>
      </c>
      <c r="AD35">
        <v>3.9366010598031793</v>
      </c>
      <c r="AE35">
        <v>8.0509841029523095</v>
      </c>
      <c r="AF35">
        <v>0</v>
      </c>
      <c r="AG35">
        <v>0</v>
      </c>
      <c r="AH35">
        <v>23.131972333685322</v>
      </c>
      <c r="AI35">
        <v>0</v>
      </c>
      <c r="AJ35">
        <v>0</v>
      </c>
      <c r="AK35">
        <v>13.171377462568953</v>
      </c>
      <c r="AL35">
        <v>0.34284423407917397</v>
      </c>
      <c r="AM35">
        <v>0</v>
      </c>
      <c r="AN35">
        <v>0</v>
      </c>
      <c r="AO35">
        <v>0</v>
      </c>
      <c r="AP35">
        <v>0.12446000000000003</v>
      </c>
      <c r="AQ35">
        <v>0</v>
      </c>
      <c r="AR35">
        <v>0.54098913043478258</v>
      </c>
      <c r="AS35">
        <v>1.0846409455842998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772.9278712988704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157.79240306417714</v>
      </c>
      <c r="L36">
        <v>43.27897637236584</v>
      </c>
      <c r="M36">
        <v>0</v>
      </c>
      <c r="N36">
        <v>29.002539404553417</v>
      </c>
      <c r="O36">
        <v>48.71</v>
      </c>
      <c r="P36">
        <v>53.495044001852712</v>
      </c>
      <c r="Q36">
        <v>5.0199999999999996</v>
      </c>
      <c r="R36">
        <v>7.06</v>
      </c>
      <c r="S36">
        <v>6.44</v>
      </c>
      <c r="T36">
        <v>0</v>
      </c>
      <c r="U36">
        <v>318.27999999999997</v>
      </c>
      <c r="V36">
        <v>4.4425385934819897</v>
      </c>
      <c r="W36">
        <v>11.05</v>
      </c>
      <c r="X36">
        <v>24.15</v>
      </c>
      <c r="Y36">
        <v>0</v>
      </c>
      <c r="Z36">
        <v>0.26923999999999998</v>
      </c>
      <c r="AA36">
        <v>0</v>
      </c>
      <c r="AB36">
        <v>6.4341620405101283</v>
      </c>
      <c r="AC36">
        <v>0</v>
      </c>
      <c r="AD36">
        <v>1.9683005299015897</v>
      </c>
      <c r="AE36">
        <v>4.0254920514761547</v>
      </c>
      <c r="AF36">
        <v>0</v>
      </c>
      <c r="AG36">
        <v>0</v>
      </c>
      <c r="AH36">
        <v>15.036925026399155</v>
      </c>
      <c r="AI36">
        <v>0</v>
      </c>
      <c r="AJ36">
        <v>0</v>
      </c>
      <c r="AK36">
        <v>13.171377462568953</v>
      </c>
      <c r="AL36">
        <v>0.34284423407917397</v>
      </c>
      <c r="AM36">
        <v>0</v>
      </c>
      <c r="AN36">
        <v>0</v>
      </c>
      <c r="AO36">
        <v>0</v>
      </c>
      <c r="AP36">
        <v>0.12446000000000003</v>
      </c>
      <c r="AQ36">
        <v>0</v>
      </c>
      <c r="AR36">
        <v>0.54098913043478258</v>
      </c>
      <c r="AS36">
        <v>1.0846409455842998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751.71993285738517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157.79240306417714</v>
      </c>
      <c r="L37">
        <v>43.27897637236584</v>
      </c>
      <c r="M37">
        <v>0</v>
      </c>
      <c r="N37">
        <v>29.002539404553417</v>
      </c>
      <c r="O37">
        <v>48.71</v>
      </c>
      <c r="P37">
        <v>53.495044001852712</v>
      </c>
      <c r="Q37">
        <v>5.0199999999999996</v>
      </c>
      <c r="R37">
        <v>7.06</v>
      </c>
      <c r="S37">
        <v>6.44</v>
      </c>
      <c r="T37">
        <v>0</v>
      </c>
      <c r="U37">
        <v>318.27999999999997</v>
      </c>
      <c r="V37">
        <v>4.4425385934819897</v>
      </c>
      <c r="W37">
        <v>11.05</v>
      </c>
      <c r="X37">
        <v>24.15</v>
      </c>
      <c r="Y37">
        <v>0</v>
      </c>
      <c r="Z37">
        <v>0</v>
      </c>
      <c r="AA37">
        <v>0</v>
      </c>
      <c r="AB37">
        <v>6.4341620405101283</v>
      </c>
      <c r="AC37">
        <v>0</v>
      </c>
      <c r="AD37">
        <v>0</v>
      </c>
      <c r="AE37">
        <v>4.0254920514761547</v>
      </c>
      <c r="AF37">
        <v>0</v>
      </c>
      <c r="AG37">
        <v>0</v>
      </c>
      <c r="AH37">
        <v>9.7181208025343189</v>
      </c>
      <c r="AI37">
        <v>0</v>
      </c>
      <c r="AJ37">
        <v>0</v>
      </c>
      <c r="AK37">
        <v>13.171377462568953</v>
      </c>
      <c r="AL37">
        <v>0.34284423407917397</v>
      </c>
      <c r="AM37">
        <v>0</v>
      </c>
      <c r="AN37">
        <v>0</v>
      </c>
      <c r="AO37">
        <v>0</v>
      </c>
      <c r="AP37">
        <v>0.12446000000000003</v>
      </c>
      <c r="AQ37">
        <v>0</v>
      </c>
      <c r="AR37">
        <v>0.54098913043478258</v>
      </c>
      <c r="AS37">
        <v>1.0846409455842998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744.16358810361885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157.79240306417714</v>
      </c>
      <c r="L38">
        <v>43.27897637236584</v>
      </c>
      <c r="M38">
        <v>0</v>
      </c>
      <c r="N38">
        <v>29.002539404553417</v>
      </c>
      <c r="O38">
        <v>48.71</v>
      </c>
      <c r="P38">
        <v>53.495044001852712</v>
      </c>
      <c r="Q38">
        <v>5.0199999999999996</v>
      </c>
      <c r="R38">
        <v>7.06</v>
      </c>
      <c r="S38">
        <v>6.44</v>
      </c>
      <c r="T38">
        <v>0</v>
      </c>
      <c r="U38">
        <v>318.27999999999997</v>
      </c>
      <c r="V38">
        <v>4.4425385934819897</v>
      </c>
      <c r="W38">
        <v>11.05</v>
      </c>
      <c r="X38">
        <v>24.15</v>
      </c>
      <c r="Y38">
        <v>0</v>
      </c>
      <c r="Z38">
        <v>0</v>
      </c>
      <c r="AA38">
        <v>0</v>
      </c>
      <c r="AB38">
        <v>6.4341620405101283</v>
      </c>
      <c r="AC38">
        <v>0</v>
      </c>
      <c r="AD38">
        <v>0</v>
      </c>
      <c r="AE38">
        <v>4.0254920514761547</v>
      </c>
      <c r="AF38">
        <v>0</v>
      </c>
      <c r="AG38">
        <v>0</v>
      </c>
      <c r="AH38">
        <v>5.7125074973600842</v>
      </c>
      <c r="AI38">
        <v>0</v>
      </c>
      <c r="AJ38">
        <v>0</v>
      </c>
      <c r="AK38">
        <v>13.171377462568953</v>
      </c>
      <c r="AL38">
        <v>0.34284423407917397</v>
      </c>
      <c r="AM38">
        <v>0</v>
      </c>
      <c r="AN38">
        <v>0</v>
      </c>
      <c r="AO38">
        <v>0</v>
      </c>
      <c r="AP38">
        <v>0.12446000000000003</v>
      </c>
      <c r="AQ38">
        <v>0</v>
      </c>
      <c r="AR38">
        <v>0.54098913043478258</v>
      </c>
      <c r="AS38">
        <v>1.0846409455842998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740.15797479844457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138.91999999999999</v>
      </c>
      <c r="L39">
        <v>43.27898284371328</v>
      </c>
      <c r="M39">
        <v>0</v>
      </c>
      <c r="N39">
        <v>29.002539404553417</v>
      </c>
      <c r="O39">
        <v>48.71</v>
      </c>
      <c r="P39">
        <v>53.495044001852712</v>
      </c>
      <c r="Q39">
        <v>5.0199999999999996</v>
      </c>
      <c r="R39">
        <v>7.66</v>
      </c>
      <c r="S39">
        <v>6.44</v>
      </c>
      <c r="T39">
        <v>0</v>
      </c>
      <c r="U39">
        <v>318.27999999999997</v>
      </c>
      <c r="V39">
        <v>4.4425385934819897</v>
      </c>
      <c r="W39">
        <v>11.05</v>
      </c>
      <c r="X39">
        <v>24.15</v>
      </c>
      <c r="Y39">
        <v>0</v>
      </c>
      <c r="Z39">
        <v>0</v>
      </c>
      <c r="AA39">
        <v>0</v>
      </c>
      <c r="AB39">
        <v>6.4341620405101283</v>
      </c>
      <c r="AC39">
        <v>0</v>
      </c>
      <c r="AD39">
        <v>0</v>
      </c>
      <c r="AE39">
        <v>4.0254920514761547</v>
      </c>
      <c r="AF39">
        <v>0</v>
      </c>
      <c r="AG39">
        <v>0</v>
      </c>
      <c r="AH39">
        <v>4.6253784582893349</v>
      </c>
      <c r="AI39">
        <v>0</v>
      </c>
      <c r="AJ39">
        <v>0</v>
      </c>
      <c r="AK39">
        <v>13.171377462568953</v>
      </c>
      <c r="AL39">
        <v>0.34284423407917397</v>
      </c>
      <c r="AM39">
        <v>0</v>
      </c>
      <c r="AN39">
        <v>0</v>
      </c>
      <c r="AO39">
        <v>0</v>
      </c>
      <c r="AP39">
        <v>0.12446000000000003</v>
      </c>
      <c r="AQ39">
        <v>0</v>
      </c>
      <c r="AR39">
        <v>1.0768985507246378</v>
      </c>
      <c r="AS39">
        <v>1.0846409455842998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721.33435858683401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134.29000000000002</v>
      </c>
      <c r="L40">
        <v>43.27898284371328</v>
      </c>
      <c r="M40">
        <v>0</v>
      </c>
      <c r="N40">
        <v>29.002539404553417</v>
      </c>
      <c r="O40">
        <v>48.71</v>
      </c>
      <c r="P40">
        <v>53.495044001852712</v>
      </c>
      <c r="Q40">
        <v>5.0199999999999996</v>
      </c>
      <c r="R40">
        <v>7.66</v>
      </c>
      <c r="S40">
        <v>6.44</v>
      </c>
      <c r="T40">
        <v>0</v>
      </c>
      <c r="U40">
        <v>318.27999999999997</v>
      </c>
      <c r="V40">
        <v>4.4425385934819897</v>
      </c>
      <c r="W40">
        <v>11.05</v>
      </c>
      <c r="X40">
        <v>24.15</v>
      </c>
      <c r="Y40">
        <v>0</v>
      </c>
      <c r="Z40">
        <v>0</v>
      </c>
      <c r="AA40">
        <v>0</v>
      </c>
      <c r="AB40">
        <v>3.2183510877719437</v>
      </c>
      <c r="AC40">
        <v>0</v>
      </c>
      <c r="AD40">
        <v>0</v>
      </c>
      <c r="AE40">
        <v>4.0254920514761547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13.171377462568953</v>
      </c>
      <c r="AL40">
        <v>0.34284423407917397</v>
      </c>
      <c r="AM40">
        <v>0</v>
      </c>
      <c r="AN40">
        <v>0</v>
      </c>
      <c r="AO40">
        <v>0</v>
      </c>
      <c r="AP40">
        <v>0.12446000000000003</v>
      </c>
      <c r="AQ40">
        <v>0</v>
      </c>
      <c r="AR40">
        <v>6.4715507246376811</v>
      </c>
      <c r="AS40">
        <v>1.0846409455842998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714.25782134971951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120.21000000000002</v>
      </c>
      <c r="L41">
        <v>43.27898284371328</v>
      </c>
      <c r="M41">
        <v>0</v>
      </c>
      <c r="N41">
        <v>29.002539404553417</v>
      </c>
      <c r="O41">
        <v>48.71</v>
      </c>
      <c r="P41">
        <v>53.495044001852712</v>
      </c>
      <c r="Q41">
        <v>5.0199999999999996</v>
      </c>
      <c r="R41">
        <v>7.66</v>
      </c>
      <c r="S41">
        <v>6.44</v>
      </c>
      <c r="T41">
        <v>0</v>
      </c>
      <c r="U41">
        <v>318.27999999999997</v>
      </c>
      <c r="V41">
        <v>4.4425385934819897</v>
      </c>
      <c r="W41">
        <v>11.05</v>
      </c>
      <c r="X41">
        <v>24.15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4.0254920514761547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13.171377462568953</v>
      </c>
      <c r="AL41">
        <v>0.34284423407917397</v>
      </c>
      <c r="AM41">
        <v>0</v>
      </c>
      <c r="AN41">
        <v>0</v>
      </c>
      <c r="AO41">
        <v>0</v>
      </c>
      <c r="AP41">
        <v>0.12446000000000003</v>
      </c>
      <c r="AQ41">
        <v>0</v>
      </c>
      <c r="AR41">
        <v>6.4715507246376811</v>
      </c>
      <c r="AS41">
        <v>1.0846409455842998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696.95947026194756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120.21000000000002</v>
      </c>
      <c r="L42">
        <v>43.278841448724471</v>
      </c>
      <c r="M42">
        <v>0</v>
      </c>
      <c r="N42">
        <v>29.002539404553417</v>
      </c>
      <c r="O42">
        <v>48.71</v>
      </c>
      <c r="P42">
        <v>53.495044001852712</v>
      </c>
      <c r="Q42">
        <v>5.0199999999999996</v>
      </c>
      <c r="R42">
        <v>7.66</v>
      </c>
      <c r="S42">
        <v>6.44</v>
      </c>
      <c r="T42">
        <v>0</v>
      </c>
      <c r="U42">
        <v>318.27999999999997</v>
      </c>
      <c r="V42">
        <v>4.4425385934819897</v>
      </c>
      <c r="W42">
        <v>11.05</v>
      </c>
      <c r="X42">
        <v>24.15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4.0254920514761547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13.171377462568953</v>
      </c>
      <c r="AL42">
        <v>0.34284423407917397</v>
      </c>
      <c r="AM42">
        <v>0</v>
      </c>
      <c r="AN42">
        <v>0</v>
      </c>
      <c r="AO42">
        <v>0</v>
      </c>
      <c r="AP42">
        <v>0.12446000000000003</v>
      </c>
      <c r="AQ42">
        <v>0</v>
      </c>
      <c r="AR42">
        <v>6.4715507246376811</v>
      </c>
      <c r="AS42">
        <v>1.0846409455842998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696.9593288669588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100.98</v>
      </c>
      <c r="L43">
        <v>43.279999999999994</v>
      </c>
      <c r="M43">
        <v>0</v>
      </c>
      <c r="N43">
        <v>29.002539404553417</v>
      </c>
      <c r="O43">
        <v>48.71</v>
      </c>
      <c r="P43">
        <v>53.495044001852712</v>
      </c>
      <c r="Q43">
        <v>5.0199999999999996</v>
      </c>
      <c r="R43">
        <v>7.66</v>
      </c>
      <c r="S43">
        <v>6.44</v>
      </c>
      <c r="T43">
        <v>0</v>
      </c>
      <c r="U43">
        <v>318.27999999999997</v>
      </c>
      <c r="V43">
        <v>4.4425385934819897</v>
      </c>
      <c r="W43">
        <v>11.05</v>
      </c>
      <c r="X43">
        <v>24.15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4.0254920514761547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13.171377462568953</v>
      </c>
      <c r="AL43">
        <v>0.34284423407917397</v>
      </c>
      <c r="AM43">
        <v>0</v>
      </c>
      <c r="AN43">
        <v>0</v>
      </c>
      <c r="AO43">
        <v>0</v>
      </c>
      <c r="AP43">
        <v>1.5316200000000004</v>
      </c>
      <c r="AQ43">
        <v>0</v>
      </c>
      <c r="AR43">
        <v>0.80767391304347824</v>
      </c>
      <c r="AS43">
        <v>1.0846409455842998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673.47377060663996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91.36</v>
      </c>
      <c r="L44">
        <v>43.279999999999994</v>
      </c>
      <c r="M44">
        <v>0</v>
      </c>
      <c r="N44">
        <v>29.002539404553417</v>
      </c>
      <c r="O44">
        <v>48.71</v>
      </c>
      <c r="P44">
        <v>53.495044001852712</v>
      </c>
      <c r="Q44">
        <v>5.0199999999999996</v>
      </c>
      <c r="R44">
        <v>7.66</v>
      </c>
      <c r="S44">
        <v>6.44</v>
      </c>
      <c r="T44">
        <v>0</v>
      </c>
      <c r="U44">
        <v>318.27999999999997</v>
      </c>
      <c r="V44">
        <v>4.4425385934819897</v>
      </c>
      <c r="W44">
        <v>11.05</v>
      </c>
      <c r="X44">
        <v>24.15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4.0254920514761547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13.171377462568953</v>
      </c>
      <c r="AL44">
        <v>0.34284423407917397</v>
      </c>
      <c r="AM44">
        <v>0</v>
      </c>
      <c r="AN44">
        <v>0</v>
      </c>
      <c r="AO44">
        <v>0</v>
      </c>
      <c r="AP44">
        <v>1.5316200000000004</v>
      </c>
      <c r="AQ44">
        <v>0</v>
      </c>
      <c r="AR44">
        <v>0.54098913043478258</v>
      </c>
      <c r="AS44">
        <v>4.6001984834968779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667.10264336194405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91.36</v>
      </c>
      <c r="L45">
        <v>43.28</v>
      </c>
      <c r="M45">
        <v>0</v>
      </c>
      <c r="N45">
        <v>29.002539404553417</v>
      </c>
      <c r="O45">
        <v>48.71</v>
      </c>
      <c r="P45">
        <v>53.495044001852712</v>
      </c>
      <c r="Q45">
        <v>5.0199999999999996</v>
      </c>
      <c r="R45">
        <v>7.66</v>
      </c>
      <c r="S45">
        <v>6.44</v>
      </c>
      <c r="T45">
        <v>0</v>
      </c>
      <c r="U45">
        <v>318.27999999999997</v>
      </c>
      <c r="V45">
        <v>4.4425385934819897</v>
      </c>
      <c r="W45">
        <v>11.05</v>
      </c>
      <c r="X45">
        <v>24.15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4.0254920514761547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13.171377462568953</v>
      </c>
      <c r="AL45">
        <v>0.34284423407917397</v>
      </c>
      <c r="AM45">
        <v>0</v>
      </c>
      <c r="AN45">
        <v>0</v>
      </c>
      <c r="AO45">
        <v>0</v>
      </c>
      <c r="AP45">
        <v>0.12446000000000003</v>
      </c>
      <c r="AQ45">
        <v>0</v>
      </c>
      <c r="AR45">
        <v>0.54098913043478258</v>
      </c>
      <c r="AS45">
        <v>4.6001984834968779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665.69548336194407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81.739999999999995</v>
      </c>
      <c r="L46">
        <v>43.28</v>
      </c>
      <c r="M46">
        <v>0</v>
      </c>
      <c r="N46">
        <v>29.002539404553417</v>
      </c>
      <c r="O46">
        <v>48.71</v>
      </c>
      <c r="P46">
        <v>53.495044001852712</v>
      </c>
      <c r="Q46">
        <v>5.0199999999999996</v>
      </c>
      <c r="R46">
        <v>7.66</v>
      </c>
      <c r="S46">
        <v>6.44</v>
      </c>
      <c r="T46">
        <v>0</v>
      </c>
      <c r="U46">
        <v>318.27999999999997</v>
      </c>
      <c r="V46">
        <v>4.4425385934819897</v>
      </c>
      <c r="W46">
        <v>11.05</v>
      </c>
      <c r="X46">
        <v>24.15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4.0254920514761547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13.171377462568953</v>
      </c>
      <c r="AL46">
        <v>0.34284423407917397</v>
      </c>
      <c r="AM46">
        <v>0</v>
      </c>
      <c r="AN46">
        <v>0</v>
      </c>
      <c r="AO46">
        <v>0</v>
      </c>
      <c r="AP46">
        <v>0.12446000000000003</v>
      </c>
      <c r="AQ46">
        <v>0</v>
      </c>
      <c r="AR46">
        <v>0.54098913043478258</v>
      </c>
      <c r="AS46">
        <v>4.6001984834968779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656.07548336194395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67.319999999999993</v>
      </c>
      <c r="L47">
        <v>43.28</v>
      </c>
      <c r="M47">
        <v>0</v>
      </c>
      <c r="N47">
        <v>29.002539404553417</v>
      </c>
      <c r="O47">
        <v>48.71</v>
      </c>
      <c r="P47">
        <v>53.495044001852712</v>
      </c>
      <c r="Q47">
        <v>5.22</v>
      </c>
      <c r="R47">
        <v>7.6531455592105253</v>
      </c>
      <c r="S47">
        <v>6.44</v>
      </c>
      <c r="T47">
        <v>0</v>
      </c>
      <c r="U47">
        <v>309.95999999999998</v>
      </c>
      <c r="V47">
        <v>4.4459200000000001</v>
      </c>
      <c r="W47">
        <v>11.05</v>
      </c>
      <c r="X47">
        <v>24.15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4.0254920514761547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13.171377462568953</v>
      </c>
      <c r="AL47">
        <v>0.34284423407917397</v>
      </c>
      <c r="AM47">
        <v>0</v>
      </c>
      <c r="AN47">
        <v>0</v>
      </c>
      <c r="AO47">
        <v>0</v>
      </c>
      <c r="AP47">
        <v>0.12446000000000003</v>
      </c>
      <c r="AQ47">
        <v>0</v>
      </c>
      <c r="AR47">
        <v>3.2357753623188406</v>
      </c>
      <c r="AS47">
        <v>4.6001984834968779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636.22679655955642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62.158433625642573</v>
      </c>
      <c r="L48">
        <v>43.28</v>
      </c>
      <c r="M48">
        <v>0</v>
      </c>
      <c r="N48">
        <v>29.002539404553417</v>
      </c>
      <c r="O48">
        <v>48.71</v>
      </c>
      <c r="P48">
        <v>53.495044001852712</v>
      </c>
      <c r="Q48">
        <v>5.0199999999999996</v>
      </c>
      <c r="R48">
        <v>7.6531455592105253</v>
      </c>
      <c r="S48">
        <v>6.44</v>
      </c>
      <c r="T48">
        <v>0</v>
      </c>
      <c r="U48">
        <v>309.95999999999998</v>
      </c>
      <c r="V48">
        <v>4.4459200000000001</v>
      </c>
      <c r="W48">
        <v>11.05</v>
      </c>
      <c r="X48">
        <v>24.15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4.0254920514761547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13.171377462568953</v>
      </c>
      <c r="AL48">
        <v>0.34284423407917397</v>
      </c>
      <c r="AM48">
        <v>0</v>
      </c>
      <c r="AN48">
        <v>0</v>
      </c>
      <c r="AO48">
        <v>0</v>
      </c>
      <c r="AP48">
        <v>0.12446000000000003</v>
      </c>
      <c r="AQ48">
        <v>0</v>
      </c>
      <c r="AR48">
        <v>3.2357753623188406</v>
      </c>
      <c r="AS48">
        <v>4.6001984834968779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630.86523018519904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62.140000000000008</v>
      </c>
      <c r="L49">
        <v>43.28</v>
      </c>
      <c r="M49">
        <v>0</v>
      </c>
      <c r="N49">
        <v>29.002539404553417</v>
      </c>
      <c r="O49">
        <v>48.71</v>
      </c>
      <c r="P49">
        <v>53.495044001852712</v>
      </c>
      <c r="Q49">
        <v>5.0199999999999996</v>
      </c>
      <c r="R49">
        <v>7.6531455592105253</v>
      </c>
      <c r="S49">
        <v>6.44</v>
      </c>
      <c r="T49">
        <v>0</v>
      </c>
      <c r="U49">
        <v>309.95999999999998</v>
      </c>
      <c r="V49">
        <v>4.4459200000000001</v>
      </c>
      <c r="W49">
        <v>11.05</v>
      </c>
      <c r="X49">
        <v>24.15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4.0254920514761547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13.171377462568953</v>
      </c>
      <c r="AL49">
        <v>0.34284423407917397</v>
      </c>
      <c r="AM49">
        <v>0</v>
      </c>
      <c r="AN49">
        <v>0</v>
      </c>
      <c r="AO49">
        <v>0</v>
      </c>
      <c r="AP49">
        <v>0.12446000000000003</v>
      </c>
      <c r="AQ49">
        <v>0</v>
      </c>
      <c r="AR49">
        <v>0.27176449275362319</v>
      </c>
      <c r="AS49">
        <v>4.6001984834968779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627.88278568999135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49.2</v>
      </c>
      <c r="L50">
        <v>43.28</v>
      </c>
      <c r="M50">
        <v>0</v>
      </c>
      <c r="N50">
        <v>29.002539404553417</v>
      </c>
      <c r="O50">
        <v>48.71</v>
      </c>
      <c r="P50">
        <v>53.495044001852712</v>
      </c>
      <c r="Q50">
        <v>5.0199999999999996</v>
      </c>
      <c r="R50">
        <v>7.6531455592105253</v>
      </c>
      <c r="S50">
        <v>6.44</v>
      </c>
      <c r="T50">
        <v>0</v>
      </c>
      <c r="U50">
        <v>309.95999999999998</v>
      </c>
      <c r="V50">
        <v>4.4459200000000001</v>
      </c>
      <c r="W50">
        <v>11.05</v>
      </c>
      <c r="X50">
        <v>24.15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4.0254920514761547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13.171377462568953</v>
      </c>
      <c r="AL50">
        <v>0.34284423407917397</v>
      </c>
      <c r="AM50">
        <v>0</v>
      </c>
      <c r="AN50">
        <v>0</v>
      </c>
      <c r="AO50">
        <v>0</v>
      </c>
      <c r="AP50">
        <v>0.12446000000000003</v>
      </c>
      <c r="AQ50">
        <v>0</v>
      </c>
      <c r="AR50">
        <v>0.27176449275362319</v>
      </c>
      <c r="AS50">
        <v>1.0846409455842998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611.42722815207867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39.950000000000003</v>
      </c>
      <c r="L51">
        <v>43.28</v>
      </c>
      <c r="M51">
        <v>0</v>
      </c>
      <c r="N51">
        <v>29.002539404553417</v>
      </c>
      <c r="O51">
        <v>48.71</v>
      </c>
      <c r="P51">
        <v>53.495044001852712</v>
      </c>
      <c r="Q51">
        <v>2.8880630026809655</v>
      </c>
      <c r="R51">
        <v>7.6531455592105253</v>
      </c>
      <c r="S51">
        <v>6.44</v>
      </c>
      <c r="T51">
        <v>0</v>
      </c>
      <c r="U51">
        <v>309.95999999999998</v>
      </c>
      <c r="V51">
        <v>4.4459200000000001</v>
      </c>
      <c r="W51">
        <v>11.05</v>
      </c>
      <c r="X51">
        <v>24.15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4.0254920514761547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13.171377462568953</v>
      </c>
      <c r="AL51">
        <v>0.34284423407917397</v>
      </c>
      <c r="AM51">
        <v>0</v>
      </c>
      <c r="AN51">
        <v>0</v>
      </c>
      <c r="AO51">
        <v>0</v>
      </c>
      <c r="AP51">
        <v>0.28194000000000008</v>
      </c>
      <c r="AQ51">
        <v>0</v>
      </c>
      <c r="AR51">
        <v>0.27176449275362319</v>
      </c>
      <c r="AS51">
        <v>1.0846409455842998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600.2027711547596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20.39</v>
      </c>
      <c r="L52">
        <v>43.278275765905747</v>
      </c>
      <c r="M52">
        <v>0</v>
      </c>
      <c r="N52">
        <v>29.002539404553417</v>
      </c>
      <c r="O52">
        <v>48.71</v>
      </c>
      <c r="P52">
        <v>53.495044001852712</v>
      </c>
      <c r="Q52">
        <v>3</v>
      </c>
      <c r="R52">
        <v>7.66</v>
      </c>
      <c r="S52">
        <v>6.44</v>
      </c>
      <c r="T52">
        <v>0</v>
      </c>
      <c r="U52">
        <v>309.95999999999998</v>
      </c>
      <c r="V52">
        <v>4.4459200000000001</v>
      </c>
      <c r="W52">
        <v>11.05</v>
      </c>
      <c r="X52">
        <v>24.15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4.0254920514761547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13.171377462568953</v>
      </c>
      <c r="AL52">
        <v>0.34284423407917397</v>
      </c>
      <c r="AM52">
        <v>0</v>
      </c>
      <c r="AN52">
        <v>0</v>
      </c>
      <c r="AO52">
        <v>0</v>
      </c>
      <c r="AP52">
        <v>0.28194000000000008</v>
      </c>
      <c r="AQ52">
        <v>0</v>
      </c>
      <c r="AR52">
        <v>0.27176449275362319</v>
      </c>
      <c r="AS52">
        <v>1.0846409455842998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580.75983835877389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20.39</v>
      </c>
      <c r="L53">
        <v>28.850000000000005</v>
      </c>
      <c r="M53">
        <v>0</v>
      </c>
      <c r="N53">
        <v>29.002539404553417</v>
      </c>
      <c r="O53">
        <v>48.71</v>
      </c>
      <c r="P53">
        <v>53.495044001852712</v>
      </c>
      <c r="Q53">
        <v>3</v>
      </c>
      <c r="R53">
        <v>7.66</v>
      </c>
      <c r="S53">
        <v>6.44</v>
      </c>
      <c r="T53">
        <v>0</v>
      </c>
      <c r="U53">
        <v>309.95999999999998</v>
      </c>
      <c r="V53">
        <v>4.4459200000000001</v>
      </c>
      <c r="W53">
        <v>11.05</v>
      </c>
      <c r="X53">
        <v>24.15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4.0254920514761547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13.171377462568953</v>
      </c>
      <c r="AL53">
        <v>0.34284423407917397</v>
      </c>
      <c r="AM53">
        <v>0</v>
      </c>
      <c r="AN53">
        <v>0</v>
      </c>
      <c r="AO53">
        <v>0</v>
      </c>
      <c r="AP53">
        <v>0.12446000000000003</v>
      </c>
      <c r="AQ53">
        <v>0</v>
      </c>
      <c r="AR53">
        <v>0.27176449275362319</v>
      </c>
      <c r="AS53">
        <v>1.0846409455842998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566.1740825928681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20.399999999999999</v>
      </c>
      <c r="L54">
        <v>21.339075470063253</v>
      </c>
      <c r="M54">
        <v>0</v>
      </c>
      <c r="N54">
        <v>29.002539404553417</v>
      </c>
      <c r="O54">
        <v>48.71</v>
      </c>
      <c r="P54">
        <v>53.495044001852712</v>
      </c>
      <c r="Q54">
        <v>3</v>
      </c>
      <c r="R54">
        <v>7.66</v>
      </c>
      <c r="S54">
        <v>6.44</v>
      </c>
      <c r="T54">
        <v>0</v>
      </c>
      <c r="U54">
        <v>309.95999999999998</v>
      </c>
      <c r="V54">
        <v>4.4459200000000001</v>
      </c>
      <c r="W54">
        <v>11.05</v>
      </c>
      <c r="X54">
        <v>24.15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4.0254920514761547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13.171377462568953</v>
      </c>
      <c r="AL54">
        <v>2.267851118760758</v>
      </c>
      <c r="AM54">
        <v>0</v>
      </c>
      <c r="AN54">
        <v>0</v>
      </c>
      <c r="AO54">
        <v>0</v>
      </c>
      <c r="AP54">
        <v>0.12446000000000003</v>
      </c>
      <c r="AQ54">
        <v>0</v>
      </c>
      <c r="AR54">
        <v>0.27176449275362319</v>
      </c>
      <c r="AS54">
        <v>1.0846409455842998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560.59816494761299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20.45</v>
      </c>
      <c r="L55">
        <v>21.339075470063253</v>
      </c>
      <c r="M55">
        <v>0</v>
      </c>
      <c r="N55">
        <v>29.002539404553417</v>
      </c>
      <c r="O55">
        <v>48.71</v>
      </c>
      <c r="P55">
        <v>53.495044001852712</v>
      </c>
      <c r="Q55">
        <v>3</v>
      </c>
      <c r="R55">
        <v>4.2333385951065514</v>
      </c>
      <c r="S55">
        <v>3.85</v>
      </c>
      <c r="T55">
        <v>0</v>
      </c>
      <c r="U55">
        <v>309.95999999999998</v>
      </c>
      <c r="V55">
        <v>1.9215384615384614</v>
      </c>
      <c r="W55">
        <v>11.05</v>
      </c>
      <c r="X55">
        <v>24.15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13.171377462568953</v>
      </c>
      <c r="AL55">
        <v>10.216758175559381</v>
      </c>
      <c r="AM55">
        <v>0</v>
      </c>
      <c r="AN55">
        <v>0</v>
      </c>
      <c r="AO55">
        <v>0</v>
      </c>
      <c r="AP55">
        <v>0.12446000000000003</v>
      </c>
      <c r="AQ55">
        <v>0</v>
      </c>
      <c r="AR55">
        <v>0.27176449275362319</v>
      </c>
      <c r="AS55">
        <v>1.0846409455842998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556.0305370095806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20.488995046348517</v>
      </c>
      <c r="L56">
        <v>21.339075470063253</v>
      </c>
      <c r="M56">
        <v>0</v>
      </c>
      <c r="N56">
        <v>29.002539404553417</v>
      </c>
      <c r="O56">
        <v>48.71</v>
      </c>
      <c r="P56">
        <v>53.495044001852712</v>
      </c>
      <c r="Q56">
        <v>3</v>
      </c>
      <c r="R56">
        <v>4.2333385951065514</v>
      </c>
      <c r="S56">
        <v>3.85</v>
      </c>
      <c r="T56">
        <v>0</v>
      </c>
      <c r="U56">
        <v>309.95999999999998</v>
      </c>
      <c r="V56">
        <v>1.9215384615384614</v>
      </c>
      <c r="W56">
        <v>5.77</v>
      </c>
      <c r="X56">
        <v>11.541399296713957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13.171377462568953</v>
      </c>
      <c r="AL56">
        <v>10.216758175559381</v>
      </c>
      <c r="AM56">
        <v>0</v>
      </c>
      <c r="AN56">
        <v>0</v>
      </c>
      <c r="AO56">
        <v>0</v>
      </c>
      <c r="AP56">
        <v>0.12446000000000003</v>
      </c>
      <c r="AQ56">
        <v>0</v>
      </c>
      <c r="AR56">
        <v>0.27176449275362319</v>
      </c>
      <c r="AS56">
        <v>1.0846409455842998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538.18093135264292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20.49</v>
      </c>
      <c r="L57">
        <v>21.339075470063253</v>
      </c>
      <c r="M57">
        <v>0</v>
      </c>
      <c r="N57">
        <v>29.002539404553417</v>
      </c>
      <c r="O57">
        <v>48.71</v>
      </c>
      <c r="P57">
        <v>53.495044001852712</v>
      </c>
      <c r="Q57">
        <v>3</v>
      </c>
      <c r="R57">
        <v>4.2333385951065514</v>
      </c>
      <c r="S57">
        <v>3.85</v>
      </c>
      <c r="T57">
        <v>0</v>
      </c>
      <c r="U57">
        <v>309.95999999999998</v>
      </c>
      <c r="V57">
        <v>1.9215384615384614</v>
      </c>
      <c r="W57">
        <v>5.77</v>
      </c>
      <c r="X57">
        <v>11.541399296713957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13.171377462568953</v>
      </c>
      <c r="AL57">
        <v>10.216758175559381</v>
      </c>
      <c r="AM57">
        <v>0</v>
      </c>
      <c r="AN57">
        <v>0</v>
      </c>
      <c r="AO57">
        <v>0</v>
      </c>
      <c r="AP57">
        <v>0.12446000000000003</v>
      </c>
      <c r="AQ57">
        <v>0</v>
      </c>
      <c r="AR57">
        <v>0.27176449275362319</v>
      </c>
      <c r="AS57">
        <v>1.0846409455842998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538.18193630629446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20.47095453485661</v>
      </c>
      <c r="L58">
        <v>21.339075470063253</v>
      </c>
      <c r="M58">
        <v>0</v>
      </c>
      <c r="N58">
        <v>29.002539404553417</v>
      </c>
      <c r="O58">
        <v>48.71</v>
      </c>
      <c r="P58">
        <v>53.495044001852712</v>
      </c>
      <c r="Q58">
        <v>3</v>
      </c>
      <c r="R58">
        <v>4.2333385951065514</v>
      </c>
      <c r="S58">
        <v>3.85</v>
      </c>
      <c r="T58">
        <v>0</v>
      </c>
      <c r="U58">
        <v>309.95999999999998</v>
      </c>
      <c r="V58">
        <v>1.9215384615384614</v>
      </c>
      <c r="W58">
        <v>5.77</v>
      </c>
      <c r="X58">
        <v>11.541399296713957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13.171377462568953</v>
      </c>
      <c r="AL58">
        <v>10.216758175559381</v>
      </c>
      <c r="AM58">
        <v>0</v>
      </c>
      <c r="AN58">
        <v>0</v>
      </c>
      <c r="AO58">
        <v>0</v>
      </c>
      <c r="AP58">
        <v>1.5316200000000004</v>
      </c>
      <c r="AQ58">
        <v>0</v>
      </c>
      <c r="AR58">
        <v>0.27176449275362319</v>
      </c>
      <c r="AS58">
        <v>1.0846409455842998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539.57005084115099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20.469999999999995</v>
      </c>
      <c r="L59">
        <v>21.339075470063253</v>
      </c>
      <c r="M59">
        <v>0</v>
      </c>
      <c r="N59">
        <v>29.002539404553417</v>
      </c>
      <c r="O59">
        <v>48.71</v>
      </c>
      <c r="P59">
        <v>53.495044001852712</v>
      </c>
      <c r="Q59">
        <v>3</v>
      </c>
      <c r="R59">
        <v>4.2333385951065514</v>
      </c>
      <c r="S59">
        <v>3.85</v>
      </c>
      <c r="T59">
        <v>0</v>
      </c>
      <c r="U59">
        <v>309.95999999999998</v>
      </c>
      <c r="V59">
        <v>1.9215384615384614</v>
      </c>
      <c r="W59">
        <v>11.05</v>
      </c>
      <c r="X59">
        <v>24.15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13.171377462568953</v>
      </c>
      <c r="AL59">
        <v>2.267851118760758</v>
      </c>
      <c r="AM59">
        <v>0</v>
      </c>
      <c r="AN59">
        <v>0</v>
      </c>
      <c r="AO59">
        <v>0</v>
      </c>
      <c r="AP59">
        <v>1.5316200000000004</v>
      </c>
      <c r="AQ59">
        <v>0</v>
      </c>
      <c r="AR59">
        <v>0.27176449275362319</v>
      </c>
      <c r="AS59">
        <v>1.0846409455842998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549.50878995278197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20.45</v>
      </c>
      <c r="L60">
        <v>21.339075470063253</v>
      </c>
      <c r="M60">
        <v>0</v>
      </c>
      <c r="N60">
        <v>29.002539404553417</v>
      </c>
      <c r="O60">
        <v>48.71</v>
      </c>
      <c r="P60">
        <v>53.495044001852712</v>
      </c>
      <c r="Q60">
        <v>2.88</v>
      </c>
      <c r="R60">
        <v>4.2333385951065514</v>
      </c>
      <c r="S60">
        <v>3.85</v>
      </c>
      <c r="T60">
        <v>0</v>
      </c>
      <c r="U60">
        <v>309.95999999999998</v>
      </c>
      <c r="V60">
        <v>1.9212825651302607</v>
      </c>
      <c r="W60">
        <v>11.05</v>
      </c>
      <c r="X60">
        <v>24.15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13.171377462568953</v>
      </c>
      <c r="AL60">
        <v>0.34284423407917397</v>
      </c>
      <c r="AM60">
        <v>0</v>
      </c>
      <c r="AN60">
        <v>0</v>
      </c>
      <c r="AO60">
        <v>0</v>
      </c>
      <c r="AP60">
        <v>0.28194000000000008</v>
      </c>
      <c r="AQ60">
        <v>0</v>
      </c>
      <c r="AR60">
        <v>0.27176449275362319</v>
      </c>
      <c r="AS60">
        <v>1.0846409455842998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546.19384717169214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20.420792302021496</v>
      </c>
      <c r="L61">
        <v>21.339075470063253</v>
      </c>
      <c r="M61">
        <v>0</v>
      </c>
      <c r="N61">
        <v>29.002539404553417</v>
      </c>
      <c r="O61">
        <v>48.71</v>
      </c>
      <c r="P61">
        <v>53.495044001852712</v>
      </c>
      <c r="Q61">
        <v>2.88</v>
      </c>
      <c r="R61">
        <v>4.2333385951065514</v>
      </c>
      <c r="S61">
        <v>3.85</v>
      </c>
      <c r="T61">
        <v>0</v>
      </c>
      <c r="U61">
        <v>309.95999999999998</v>
      </c>
      <c r="V61">
        <v>4.3525379229871639</v>
      </c>
      <c r="W61">
        <v>11.05</v>
      </c>
      <c r="X61">
        <v>24.15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13.171377462568953</v>
      </c>
      <c r="AL61">
        <v>0.34284423407917397</v>
      </c>
      <c r="AM61">
        <v>0</v>
      </c>
      <c r="AN61">
        <v>0</v>
      </c>
      <c r="AO61">
        <v>0</v>
      </c>
      <c r="AP61">
        <v>0.4368800000000001</v>
      </c>
      <c r="AQ61">
        <v>0</v>
      </c>
      <c r="AR61">
        <v>0.27176449275362319</v>
      </c>
      <c r="AS61">
        <v>1.0846409455842998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548.7508348315705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20.409999999999997</v>
      </c>
      <c r="L62">
        <v>21.339075470063253</v>
      </c>
      <c r="M62">
        <v>0</v>
      </c>
      <c r="N62">
        <v>29.002539404553417</v>
      </c>
      <c r="O62">
        <v>48.71</v>
      </c>
      <c r="P62">
        <v>53.495044001852712</v>
      </c>
      <c r="Q62">
        <v>2.88</v>
      </c>
      <c r="R62">
        <v>4.2333385951065514</v>
      </c>
      <c r="S62">
        <v>3.85</v>
      </c>
      <c r="T62">
        <v>0</v>
      </c>
      <c r="U62">
        <v>309.95999999999998</v>
      </c>
      <c r="V62">
        <v>4.4425385934819897</v>
      </c>
      <c r="W62">
        <v>11.05</v>
      </c>
      <c r="X62">
        <v>24.15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13.171377462568953</v>
      </c>
      <c r="AL62">
        <v>0.34284423407917397</v>
      </c>
      <c r="AM62">
        <v>0</v>
      </c>
      <c r="AN62">
        <v>0</v>
      </c>
      <c r="AO62">
        <v>0</v>
      </c>
      <c r="AP62">
        <v>0.4368800000000001</v>
      </c>
      <c r="AQ62">
        <v>0</v>
      </c>
      <c r="AR62">
        <v>0.27176449275362319</v>
      </c>
      <c r="AS62">
        <v>1.0846409455842998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548.83004320004375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20.39</v>
      </c>
      <c r="L63">
        <v>21.339075470063253</v>
      </c>
      <c r="M63">
        <v>0</v>
      </c>
      <c r="N63">
        <v>29.002539404553417</v>
      </c>
      <c r="O63">
        <v>48.71</v>
      </c>
      <c r="P63">
        <v>53.495044001852712</v>
      </c>
      <c r="Q63">
        <v>2.88</v>
      </c>
      <c r="R63">
        <v>4.1499999999999995</v>
      </c>
      <c r="S63">
        <v>3.85</v>
      </c>
      <c r="T63">
        <v>0</v>
      </c>
      <c r="U63">
        <v>309.95999999999998</v>
      </c>
      <c r="V63">
        <v>4.4425385934819897</v>
      </c>
      <c r="W63">
        <v>11.05</v>
      </c>
      <c r="X63">
        <v>24.15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13.171377462568953</v>
      </c>
      <c r="AL63">
        <v>0.34284423407917397</v>
      </c>
      <c r="AM63">
        <v>0</v>
      </c>
      <c r="AN63">
        <v>0</v>
      </c>
      <c r="AO63">
        <v>0</v>
      </c>
      <c r="AP63">
        <v>0.4368800000000001</v>
      </c>
      <c r="AQ63">
        <v>0</v>
      </c>
      <c r="AR63">
        <v>0.27176449275362319</v>
      </c>
      <c r="AS63">
        <v>1.0846409455842998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548.72670460493725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20.39</v>
      </c>
      <c r="L64">
        <v>21.339075470063253</v>
      </c>
      <c r="M64">
        <v>0</v>
      </c>
      <c r="N64">
        <v>29.002539404553417</v>
      </c>
      <c r="O64">
        <v>48.71</v>
      </c>
      <c r="P64">
        <v>53.495044001852712</v>
      </c>
      <c r="Q64">
        <v>2.88</v>
      </c>
      <c r="R64">
        <v>4.2300000000000004</v>
      </c>
      <c r="S64">
        <v>3.85</v>
      </c>
      <c r="T64">
        <v>0</v>
      </c>
      <c r="U64">
        <v>309.95999999999998</v>
      </c>
      <c r="V64">
        <v>4.4425385934819897</v>
      </c>
      <c r="W64">
        <v>11.05</v>
      </c>
      <c r="X64">
        <v>24.15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13.171377462568953</v>
      </c>
      <c r="AL64">
        <v>0.34284423407917397</v>
      </c>
      <c r="AM64">
        <v>0</v>
      </c>
      <c r="AN64">
        <v>0</v>
      </c>
      <c r="AO64">
        <v>0</v>
      </c>
      <c r="AP64">
        <v>0.4368800000000001</v>
      </c>
      <c r="AQ64">
        <v>0</v>
      </c>
      <c r="AR64">
        <v>0.27176449275362319</v>
      </c>
      <c r="AS64">
        <v>1.0846409455842998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548.80670460493729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20.39</v>
      </c>
      <c r="L65">
        <v>21.159256683177013</v>
      </c>
      <c r="M65">
        <v>0</v>
      </c>
      <c r="N65">
        <v>29.002539404553417</v>
      </c>
      <c r="O65">
        <v>48.71</v>
      </c>
      <c r="P65">
        <v>53.495044001852712</v>
      </c>
      <c r="Q65">
        <v>2.88</v>
      </c>
      <c r="R65">
        <v>4.2300000000000004</v>
      </c>
      <c r="S65">
        <v>3.85</v>
      </c>
      <c r="T65">
        <v>0</v>
      </c>
      <c r="U65">
        <v>309.95999999999998</v>
      </c>
      <c r="V65">
        <v>4.4425385934819897</v>
      </c>
      <c r="W65">
        <v>11.05</v>
      </c>
      <c r="X65">
        <v>24.15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13.171377462568953</v>
      </c>
      <c r="AL65">
        <v>0.34284423407917397</v>
      </c>
      <c r="AM65">
        <v>0</v>
      </c>
      <c r="AN65">
        <v>0</v>
      </c>
      <c r="AO65">
        <v>0</v>
      </c>
      <c r="AP65">
        <v>0.4368800000000001</v>
      </c>
      <c r="AQ65">
        <v>0</v>
      </c>
      <c r="AR65">
        <v>0.27176449275362319</v>
      </c>
      <c r="AS65">
        <v>1.0846409455842998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548.62688581805105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43.650000000000006</v>
      </c>
      <c r="L66">
        <v>21.159381973246102</v>
      </c>
      <c r="M66">
        <v>0</v>
      </c>
      <c r="N66">
        <v>29.002539404553417</v>
      </c>
      <c r="O66">
        <v>48.71</v>
      </c>
      <c r="P66">
        <v>53.495044001852712</v>
      </c>
      <c r="Q66">
        <v>2.88</v>
      </c>
      <c r="R66">
        <v>4.2300000000000004</v>
      </c>
      <c r="S66">
        <v>3.85</v>
      </c>
      <c r="T66">
        <v>0</v>
      </c>
      <c r="U66">
        <v>309.95999999999998</v>
      </c>
      <c r="V66">
        <v>4.4425385934819897</v>
      </c>
      <c r="W66">
        <v>11.05</v>
      </c>
      <c r="X66">
        <v>24.15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13.171377462568953</v>
      </c>
      <c r="AL66">
        <v>0.34284423407917397</v>
      </c>
      <c r="AM66">
        <v>0</v>
      </c>
      <c r="AN66">
        <v>0</v>
      </c>
      <c r="AO66">
        <v>0</v>
      </c>
      <c r="AP66">
        <v>0.4368800000000001</v>
      </c>
      <c r="AQ66">
        <v>0</v>
      </c>
      <c r="AR66">
        <v>0.27176449275362319</v>
      </c>
      <c r="AS66">
        <v>1.0846409455842998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571.88701110812008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62.148456284153006</v>
      </c>
      <c r="L67">
        <v>20.9</v>
      </c>
      <c r="M67">
        <v>0</v>
      </c>
      <c r="N67">
        <v>29.002539404553417</v>
      </c>
      <c r="O67">
        <v>48.71</v>
      </c>
      <c r="P67">
        <v>53.495044001852712</v>
      </c>
      <c r="Q67">
        <v>2.8883626062322949</v>
      </c>
      <c r="R67">
        <v>4.2315842696629211</v>
      </c>
      <c r="S67">
        <v>3.68</v>
      </c>
      <c r="T67">
        <v>0</v>
      </c>
      <c r="U67">
        <v>309.95999999999998</v>
      </c>
      <c r="V67">
        <v>4.4425385934819897</v>
      </c>
      <c r="W67">
        <v>11.05</v>
      </c>
      <c r="X67">
        <v>24.15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13.171377462568953</v>
      </c>
      <c r="AL67">
        <v>0.34284423407917397</v>
      </c>
      <c r="AM67">
        <v>0</v>
      </c>
      <c r="AN67">
        <v>0</v>
      </c>
      <c r="AO67">
        <v>0</v>
      </c>
      <c r="AP67">
        <v>0.4368800000000001</v>
      </c>
      <c r="AQ67">
        <v>0</v>
      </c>
      <c r="AR67">
        <v>0.27176449275362319</v>
      </c>
      <c r="AS67">
        <v>1.0846409455842998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589.96603229492223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89.90000000000002</v>
      </c>
      <c r="L68">
        <v>21.16</v>
      </c>
      <c r="M68">
        <v>0</v>
      </c>
      <c r="N68">
        <v>29.002539404553417</v>
      </c>
      <c r="O68">
        <v>48.71</v>
      </c>
      <c r="P68">
        <v>53.495044001852712</v>
      </c>
      <c r="Q68">
        <v>2.8883626062322949</v>
      </c>
      <c r="R68">
        <v>4.2315842696629211</v>
      </c>
      <c r="S68">
        <v>3.85</v>
      </c>
      <c r="T68">
        <v>0</v>
      </c>
      <c r="U68">
        <v>309.95999999999998</v>
      </c>
      <c r="V68">
        <v>4.4425385934819897</v>
      </c>
      <c r="W68">
        <v>11.05</v>
      </c>
      <c r="X68">
        <v>24.15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13.171377462568953</v>
      </c>
      <c r="AL68">
        <v>0.34284423407917397</v>
      </c>
      <c r="AM68">
        <v>0</v>
      </c>
      <c r="AN68">
        <v>0</v>
      </c>
      <c r="AO68">
        <v>0</v>
      </c>
      <c r="AP68">
        <v>0.4368800000000001</v>
      </c>
      <c r="AQ68">
        <v>0</v>
      </c>
      <c r="AR68">
        <v>0.27176449275362319</v>
      </c>
      <c r="AS68">
        <v>1.0846409455842998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618.14757601076928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119.83999999999997</v>
      </c>
      <c r="L69">
        <v>28.85</v>
      </c>
      <c r="M69">
        <v>0</v>
      </c>
      <c r="N69">
        <v>29.002539404553417</v>
      </c>
      <c r="O69">
        <v>48.71</v>
      </c>
      <c r="P69">
        <v>53.495044001852712</v>
      </c>
      <c r="Q69">
        <v>2.8883626062322949</v>
      </c>
      <c r="R69">
        <v>4.2315842696629211</v>
      </c>
      <c r="S69">
        <v>3.85</v>
      </c>
      <c r="T69">
        <v>0</v>
      </c>
      <c r="U69">
        <v>309.95999999999998</v>
      </c>
      <c r="V69">
        <v>4.4425385934819897</v>
      </c>
      <c r="W69">
        <v>11.05</v>
      </c>
      <c r="X69">
        <v>24.15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13.171377462568953</v>
      </c>
      <c r="AL69">
        <v>0.34284423407917397</v>
      </c>
      <c r="AM69">
        <v>0</v>
      </c>
      <c r="AN69">
        <v>0</v>
      </c>
      <c r="AO69">
        <v>0</v>
      </c>
      <c r="AP69">
        <v>1.0617200000000002</v>
      </c>
      <c r="AQ69">
        <v>0</v>
      </c>
      <c r="AR69">
        <v>0.27176449275362319</v>
      </c>
      <c r="AS69">
        <v>1.0846409455842998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656.40241601076923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134.29</v>
      </c>
      <c r="L70">
        <v>41.329999999999991</v>
      </c>
      <c r="M70">
        <v>0</v>
      </c>
      <c r="N70">
        <v>29.002539404553417</v>
      </c>
      <c r="O70">
        <v>48.71</v>
      </c>
      <c r="P70">
        <v>53.495044001852712</v>
      </c>
      <c r="Q70">
        <v>5.0199999999999996</v>
      </c>
      <c r="R70">
        <v>7.6599999999999993</v>
      </c>
      <c r="S70">
        <v>6.44</v>
      </c>
      <c r="T70">
        <v>0</v>
      </c>
      <c r="U70">
        <v>309.95999999999998</v>
      </c>
      <c r="V70">
        <v>4.4425385934819897</v>
      </c>
      <c r="W70">
        <v>11.05</v>
      </c>
      <c r="X70">
        <v>24.15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5.7125074973600842</v>
      </c>
      <c r="AI70">
        <v>0</v>
      </c>
      <c r="AJ70">
        <v>0</v>
      </c>
      <c r="AK70">
        <v>13.171377462568953</v>
      </c>
      <c r="AL70">
        <v>0.34284423407917397</v>
      </c>
      <c r="AM70">
        <v>0</v>
      </c>
      <c r="AN70">
        <v>0</v>
      </c>
      <c r="AO70">
        <v>0</v>
      </c>
      <c r="AP70">
        <v>1.0617200000000002</v>
      </c>
      <c r="AQ70">
        <v>0</v>
      </c>
      <c r="AR70">
        <v>0.27176449275362319</v>
      </c>
      <c r="AS70">
        <v>1.0846409455842998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697.1949766322341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157.79240306417714</v>
      </c>
      <c r="L71">
        <v>43.278969352034864</v>
      </c>
      <c r="M71">
        <v>0</v>
      </c>
      <c r="N71">
        <v>29.002539404553417</v>
      </c>
      <c r="O71">
        <v>48.71</v>
      </c>
      <c r="P71">
        <v>53.495044001852712</v>
      </c>
      <c r="Q71">
        <v>5.0199999999999996</v>
      </c>
      <c r="R71">
        <v>7.6599999999999993</v>
      </c>
      <c r="S71">
        <v>6.44</v>
      </c>
      <c r="T71">
        <v>0</v>
      </c>
      <c r="U71">
        <v>309.95999999999998</v>
      </c>
      <c r="V71">
        <v>4.4425385934819897</v>
      </c>
      <c r="W71">
        <v>11.05</v>
      </c>
      <c r="X71">
        <v>24.15</v>
      </c>
      <c r="Y71">
        <v>0</v>
      </c>
      <c r="Z71">
        <v>0</v>
      </c>
      <c r="AA71">
        <v>0</v>
      </c>
      <c r="AB71">
        <v>0</v>
      </c>
      <c r="AC71">
        <v>0</v>
      </c>
      <c r="AD71">
        <v>1.9683005299015897</v>
      </c>
      <c r="AE71">
        <v>0</v>
      </c>
      <c r="AF71">
        <v>0</v>
      </c>
      <c r="AG71">
        <v>0</v>
      </c>
      <c r="AH71">
        <v>11.427555015839493</v>
      </c>
      <c r="AI71">
        <v>0</v>
      </c>
      <c r="AJ71">
        <v>0</v>
      </c>
      <c r="AK71">
        <v>13.171377462568953</v>
      </c>
      <c r="AL71">
        <v>0.34284423407917397</v>
      </c>
      <c r="AM71">
        <v>0</v>
      </c>
      <c r="AN71">
        <v>0</v>
      </c>
      <c r="AO71">
        <v>0</v>
      </c>
      <c r="AP71">
        <v>1.0617200000000002</v>
      </c>
      <c r="AQ71">
        <v>0</v>
      </c>
      <c r="AR71">
        <v>0.27176449275362319</v>
      </c>
      <c r="AS71">
        <v>1.0846409455842998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730.3296970968272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157.79240306417714</v>
      </c>
      <c r="L72">
        <v>43.278969352034864</v>
      </c>
      <c r="M72">
        <v>0</v>
      </c>
      <c r="N72">
        <v>29.002539404553417</v>
      </c>
      <c r="O72">
        <v>48.71</v>
      </c>
      <c r="P72">
        <v>53.495044001852712</v>
      </c>
      <c r="Q72">
        <v>5.0199999999999996</v>
      </c>
      <c r="R72">
        <v>7.6599999999999993</v>
      </c>
      <c r="S72">
        <v>6.44</v>
      </c>
      <c r="T72">
        <v>0</v>
      </c>
      <c r="U72">
        <v>309.95999999999998</v>
      </c>
      <c r="V72">
        <v>4.4425385934819897</v>
      </c>
      <c r="W72">
        <v>11.05</v>
      </c>
      <c r="X72">
        <v>24.15</v>
      </c>
      <c r="Y72">
        <v>0</v>
      </c>
      <c r="Z72">
        <v>0.26923999999999998</v>
      </c>
      <c r="AA72">
        <v>2.9335267229254578</v>
      </c>
      <c r="AB72">
        <v>0.81284321080270094</v>
      </c>
      <c r="AC72">
        <v>0</v>
      </c>
      <c r="AD72">
        <v>3.9467600302800907</v>
      </c>
      <c r="AE72">
        <v>4.0254920514761547</v>
      </c>
      <c r="AF72">
        <v>0</v>
      </c>
      <c r="AG72">
        <v>0</v>
      </c>
      <c r="AH72">
        <v>17.279763674762407</v>
      </c>
      <c r="AI72">
        <v>0</v>
      </c>
      <c r="AJ72">
        <v>0</v>
      </c>
      <c r="AK72">
        <v>13.171377462568953</v>
      </c>
      <c r="AL72">
        <v>0.34284423407917397</v>
      </c>
      <c r="AM72">
        <v>0</v>
      </c>
      <c r="AN72">
        <v>0</v>
      </c>
      <c r="AO72">
        <v>0</v>
      </c>
      <c r="AP72">
        <v>0.4368800000000001</v>
      </c>
      <c r="AQ72">
        <v>0</v>
      </c>
      <c r="AR72">
        <v>0.27176449275362319</v>
      </c>
      <c r="AS72">
        <v>1.0846409455842998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745.57662724133274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157.79240306417714</v>
      </c>
      <c r="L73">
        <v>43.278969352034864</v>
      </c>
      <c r="M73">
        <v>0</v>
      </c>
      <c r="N73">
        <v>29.002539404553417</v>
      </c>
      <c r="O73">
        <v>48.71</v>
      </c>
      <c r="P73">
        <v>53.495044001852712</v>
      </c>
      <c r="Q73">
        <v>5.0199999999999996</v>
      </c>
      <c r="R73">
        <v>7.6599999999999993</v>
      </c>
      <c r="S73">
        <v>6.44</v>
      </c>
      <c r="T73">
        <v>0</v>
      </c>
      <c r="U73">
        <v>309.95999999999998</v>
      </c>
      <c r="V73">
        <v>4.4425385934819897</v>
      </c>
      <c r="W73">
        <v>11.05</v>
      </c>
      <c r="X73">
        <v>24.15</v>
      </c>
      <c r="Y73">
        <v>0</v>
      </c>
      <c r="Z73">
        <v>1.5925799999999999</v>
      </c>
      <c r="AA73">
        <v>5.9813466947960636</v>
      </c>
      <c r="AB73">
        <v>2.9313158289572399</v>
      </c>
      <c r="AC73">
        <v>2.3644212344903406</v>
      </c>
      <c r="AD73">
        <v>4.007713853141559</v>
      </c>
      <c r="AE73">
        <v>8.0509841029523095</v>
      </c>
      <c r="AF73">
        <v>0</v>
      </c>
      <c r="AG73">
        <v>0</v>
      </c>
      <c r="AH73">
        <v>22.855110031678986</v>
      </c>
      <c r="AI73">
        <v>0</v>
      </c>
      <c r="AJ73">
        <v>0</v>
      </c>
      <c r="AK73">
        <v>13.171377462568953</v>
      </c>
      <c r="AL73">
        <v>0.34284423407917397</v>
      </c>
      <c r="AM73">
        <v>1.1379804951237813</v>
      </c>
      <c r="AN73">
        <v>0</v>
      </c>
      <c r="AO73">
        <v>0</v>
      </c>
      <c r="AP73">
        <v>0.4368800000000001</v>
      </c>
      <c r="AQ73">
        <v>0</v>
      </c>
      <c r="AR73">
        <v>0.27176449275362319</v>
      </c>
      <c r="AS73">
        <v>1.0846409455842998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765.2304537922264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157.79240306417714</v>
      </c>
      <c r="L74">
        <v>43.278969352034864</v>
      </c>
      <c r="M74">
        <v>0</v>
      </c>
      <c r="N74">
        <v>29.002539404553417</v>
      </c>
      <c r="O74">
        <v>48.71</v>
      </c>
      <c r="P74">
        <v>53.495044001852712</v>
      </c>
      <c r="Q74">
        <v>5.0199999999999996</v>
      </c>
      <c r="R74">
        <v>7.6599999999999993</v>
      </c>
      <c r="S74">
        <v>6.44</v>
      </c>
      <c r="T74">
        <v>0</v>
      </c>
      <c r="U74">
        <v>309.95999999999998</v>
      </c>
      <c r="V74">
        <v>4.4425385934819897</v>
      </c>
      <c r="W74">
        <v>11.05</v>
      </c>
      <c r="X74">
        <v>24.15</v>
      </c>
      <c r="Y74">
        <v>0</v>
      </c>
      <c r="Z74">
        <v>3.1851599999999998</v>
      </c>
      <c r="AA74">
        <v>10.296551804969528</v>
      </c>
      <c r="AB74">
        <v>6.4341620405101283</v>
      </c>
      <c r="AC74">
        <v>7.0983430186901195</v>
      </c>
      <c r="AD74">
        <v>8.9271953065859186</v>
      </c>
      <c r="AE74">
        <v>12.073936411809234</v>
      </c>
      <c r="AF74">
        <v>0</v>
      </c>
      <c r="AG74">
        <v>0</v>
      </c>
      <c r="AH74">
        <v>34.280125026399155</v>
      </c>
      <c r="AI74">
        <v>0</v>
      </c>
      <c r="AJ74">
        <v>0</v>
      </c>
      <c r="AK74">
        <v>13.171377462568953</v>
      </c>
      <c r="AL74">
        <v>0.34284423407917397</v>
      </c>
      <c r="AM74">
        <v>1.1379804951237813</v>
      </c>
      <c r="AN74">
        <v>0</v>
      </c>
      <c r="AO74">
        <v>0</v>
      </c>
      <c r="AP74">
        <v>0.4368800000000001</v>
      </c>
      <c r="AQ74">
        <v>0</v>
      </c>
      <c r="AR74">
        <v>0.27176449275362319</v>
      </c>
      <c r="AS74">
        <v>1.0846409455842998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799.74245565517379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157.79240306417714</v>
      </c>
      <c r="L75">
        <v>43.278969352034864</v>
      </c>
      <c r="M75">
        <v>0</v>
      </c>
      <c r="N75">
        <v>29.002539404553417</v>
      </c>
      <c r="O75">
        <v>48.71</v>
      </c>
      <c r="P75">
        <v>53.495044001852712</v>
      </c>
      <c r="Q75">
        <v>5.0199999999999996</v>
      </c>
      <c r="R75">
        <v>7.6599999999999993</v>
      </c>
      <c r="S75">
        <v>6.44</v>
      </c>
      <c r="T75">
        <v>0</v>
      </c>
      <c r="U75">
        <v>309.95999999999998</v>
      </c>
      <c r="V75">
        <v>4.4425385934819897</v>
      </c>
      <c r="W75">
        <v>11.05</v>
      </c>
      <c r="X75">
        <v>24.15</v>
      </c>
      <c r="Y75">
        <v>0</v>
      </c>
      <c r="Z75">
        <v>3.1851599999999998</v>
      </c>
      <c r="AA75">
        <v>10.296551804969528</v>
      </c>
      <c r="AB75">
        <v>6.4341620405101283</v>
      </c>
      <c r="AC75">
        <v>7.0983430186901195</v>
      </c>
      <c r="AD75">
        <v>8.9271953065859186</v>
      </c>
      <c r="AE75">
        <v>12.073936411809234</v>
      </c>
      <c r="AF75">
        <v>0</v>
      </c>
      <c r="AG75">
        <v>0</v>
      </c>
      <c r="AH75">
        <v>34.280125026399155</v>
      </c>
      <c r="AI75">
        <v>0</v>
      </c>
      <c r="AJ75">
        <v>0</v>
      </c>
      <c r="AK75">
        <v>13.171377462568953</v>
      </c>
      <c r="AL75">
        <v>0.34284423407917397</v>
      </c>
      <c r="AM75">
        <v>1.1379804951237813</v>
      </c>
      <c r="AN75">
        <v>0</v>
      </c>
      <c r="AO75">
        <v>0</v>
      </c>
      <c r="AP75">
        <v>0.28194000000000008</v>
      </c>
      <c r="AQ75">
        <v>0</v>
      </c>
      <c r="AR75">
        <v>6.4715507246376811</v>
      </c>
      <c r="AS75">
        <v>1.0846409455842998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805.78730188705788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157.79240306417714</v>
      </c>
      <c r="L76">
        <v>43.278969352034864</v>
      </c>
      <c r="M76">
        <v>0</v>
      </c>
      <c r="N76">
        <v>29.002539404553417</v>
      </c>
      <c r="O76">
        <v>48.71</v>
      </c>
      <c r="P76">
        <v>53.495044001852712</v>
      </c>
      <c r="Q76">
        <v>5.0199999999999996</v>
      </c>
      <c r="R76">
        <v>7.6599999999999993</v>
      </c>
      <c r="S76">
        <v>6.44</v>
      </c>
      <c r="T76">
        <v>0</v>
      </c>
      <c r="U76">
        <v>309.95999999999998</v>
      </c>
      <c r="V76">
        <v>4.4425385934819897</v>
      </c>
      <c r="W76">
        <v>11.05</v>
      </c>
      <c r="X76">
        <v>24.15</v>
      </c>
      <c r="Y76">
        <v>0</v>
      </c>
      <c r="Z76">
        <v>3.1851599999999998</v>
      </c>
      <c r="AA76">
        <v>10.296551804969528</v>
      </c>
      <c r="AB76">
        <v>6.4341620405101283</v>
      </c>
      <c r="AC76">
        <v>7.0983430186901195</v>
      </c>
      <c r="AD76">
        <v>8.9271953065859186</v>
      </c>
      <c r="AE76">
        <v>12.073936411809234</v>
      </c>
      <c r="AF76">
        <v>0</v>
      </c>
      <c r="AG76">
        <v>0</v>
      </c>
      <c r="AH76">
        <v>34.280125026399155</v>
      </c>
      <c r="AI76">
        <v>0</v>
      </c>
      <c r="AJ76">
        <v>0</v>
      </c>
      <c r="AK76">
        <v>13.171377462568953</v>
      </c>
      <c r="AL76">
        <v>0.34284423407917397</v>
      </c>
      <c r="AM76">
        <v>1.1379804951237813</v>
      </c>
      <c r="AN76">
        <v>0</v>
      </c>
      <c r="AO76">
        <v>0</v>
      </c>
      <c r="AP76">
        <v>0.28194000000000008</v>
      </c>
      <c r="AQ76">
        <v>0</v>
      </c>
      <c r="AR76">
        <v>6.4715507246376811</v>
      </c>
      <c r="AS76">
        <v>1.0846409455842998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805.78730188705788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157.79240306417714</v>
      </c>
      <c r="L77">
        <v>43.278969352034864</v>
      </c>
      <c r="M77">
        <v>0</v>
      </c>
      <c r="N77">
        <v>29.002539404553417</v>
      </c>
      <c r="O77">
        <v>48.71</v>
      </c>
      <c r="P77">
        <v>53.495044001852712</v>
      </c>
      <c r="Q77">
        <v>5.0199999999999996</v>
      </c>
      <c r="R77">
        <v>7.6599999999999993</v>
      </c>
      <c r="S77">
        <v>6.44</v>
      </c>
      <c r="T77">
        <v>0</v>
      </c>
      <c r="U77">
        <v>309.95999999999998</v>
      </c>
      <c r="V77">
        <v>4.4425385934819897</v>
      </c>
      <c r="W77">
        <v>11.05</v>
      </c>
      <c r="X77">
        <v>24.15</v>
      </c>
      <c r="Y77">
        <v>0</v>
      </c>
      <c r="Z77">
        <v>3.1851599999999998</v>
      </c>
      <c r="AA77">
        <v>10.296551804969528</v>
      </c>
      <c r="AB77">
        <v>6.4341620405101283</v>
      </c>
      <c r="AC77">
        <v>7.0983430186901195</v>
      </c>
      <c r="AD77">
        <v>8.9271953065859186</v>
      </c>
      <c r="AE77">
        <v>12.073936411809234</v>
      </c>
      <c r="AF77">
        <v>0</v>
      </c>
      <c r="AG77">
        <v>0</v>
      </c>
      <c r="AH77">
        <v>34.280125026399155</v>
      </c>
      <c r="AI77">
        <v>0</v>
      </c>
      <c r="AJ77">
        <v>0</v>
      </c>
      <c r="AK77">
        <v>13.171377462568953</v>
      </c>
      <c r="AL77">
        <v>0.34284423407917397</v>
      </c>
      <c r="AM77">
        <v>1.1379804951237813</v>
      </c>
      <c r="AN77">
        <v>0</v>
      </c>
      <c r="AO77">
        <v>0</v>
      </c>
      <c r="AP77">
        <v>0.28194000000000008</v>
      </c>
      <c r="AQ77">
        <v>0</v>
      </c>
      <c r="AR77">
        <v>6.4715507246376811</v>
      </c>
      <c r="AS77">
        <v>1.0846409455842998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805.78730188705788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157.79240306417714</v>
      </c>
      <c r="L78">
        <v>43.278969352034864</v>
      </c>
      <c r="M78">
        <v>0</v>
      </c>
      <c r="N78">
        <v>29.002539404553417</v>
      </c>
      <c r="O78">
        <v>48.71</v>
      </c>
      <c r="P78">
        <v>53.495044001852712</v>
      </c>
      <c r="Q78">
        <v>5.0199999999999996</v>
      </c>
      <c r="R78">
        <v>7.6599999999999993</v>
      </c>
      <c r="S78">
        <v>6.44</v>
      </c>
      <c r="T78">
        <v>0</v>
      </c>
      <c r="U78">
        <v>309.95999999999998</v>
      </c>
      <c r="V78">
        <v>4.4425385934819897</v>
      </c>
      <c r="W78">
        <v>11.05</v>
      </c>
      <c r="X78">
        <v>24.15</v>
      </c>
      <c r="Y78">
        <v>0</v>
      </c>
      <c r="Z78">
        <v>3.1851599999999998</v>
      </c>
      <c r="AA78">
        <v>10.296551804969528</v>
      </c>
      <c r="AB78">
        <v>6.4341620405101283</v>
      </c>
      <c r="AC78">
        <v>7.0983430186901195</v>
      </c>
      <c r="AD78">
        <v>8.9271953065859186</v>
      </c>
      <c r="AE78">
        <v>12.073936411809234</v>
      </c>
      <c r="AF78">
        <v>0</v>
      </c>
      <c r="AG78">
        <v>0</v>
      </c>
      <c r="AH78">
        <v>34.280125026399155</v>
      </c>
      <c r="AI78">
        <v>0</v>
      </c>
      <c r="AJ78">
        <v>0</v>
      </c>
      <c r="AK78">
        <v>13.171377462568953</v>
      </c>
      <c r="AL78">
        <v>0.34284423407917397</v>
      </c>
      <c r="AM78">
        <v>1.0414553638409603</v>
      </c>
      <c r="AN78">
        <v>0</v>
      </c>
      <c r="AO78">
        <v>0</v>
      </c>
      <c r="AP78">
        <v>0.28194000000000008</v>
      </c>
      <c r="AQ78">
        <v>0</v>
      </c>
      <c r="AR78">
        <v>0.80767391304347824</v>
      </c>
      <c r="AS78">
        <v>1.0846409455842998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800.02689994418085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157.79240306417714</v>
      </c>
      <c r="L79">
        <v>43.278969352034864</v>
      </c>
      <c r="M79">
        <v>0</v>
      </c>
      <c r="N79">
        <v>29.002539404553417</v>
      </c>
      <c r="O79">
        <v>48.71</v>
      </c>
      <c r="P79">
        <v>53.495044001852712</v>
      </c>
      <c r="Q79">
        <v>5.0199999999999996</v>
      </c>
      <c r="R79">
        <v>7.6599999999999993</v>
      </c>
      <c r="S79">
        <v>6.44</v>
      </c>
      <c r="T79">
        <v>0</v>
      </c>
      <c r="U79">
        <v>309.95999999999998</v>
      </c>
      <c r="V79">
        <v>4.4425385934819897</v>
      </c>
      <c r="W79">
        <v>11.05</v>
      </c>
      <c r="X79">
        <v>24.15</v>
      </c>
      <c r="Y79">
        <v>0</v>
      </c>
      <c r="Z79">
        <v>3.1851599999999998</v>
      </c>
      <c r="AA79">
        <v>10.296551804969528</v>
      </c>
      <c r="AB79">
        <v>6.4341620405101283</v>
      </c>
      <c r="AC79">
        <v>7.0983430186901195</v>
      </c>
      <c r="AD79">
        <v>6.0014118092354272</v>
      </c>
      <c r="AE79">
        <v>12.073936411809234</v>
      </c>
      <c r="AF79">
        <v>0</v>
      </c>
      <c r="AG79">
        <v>0</v>
      </c>
      <c r="AH79">
        <v>28.567617529039072</v>
      </c>
      <c r="AI79">
        <v>0.93205891594658308</v>
      </c>
      <c r="AJ79">
        <v>0</v>
      </c>
      <c r="AK79">
        <v>13.171377462568953</v>
      </c>
      <c r="AL79">
        <v>0.34284423407917397</v>
      </c>
      <c r="AM79">
        <v>0.97795198799699945</v>
      </c>
      <c r="AN79">
        <v>0</v>
      </c>
      <c r="AO79">
        <v>0</v>
      </c>
      <c r="AP79">
        <v>0.28194000000000008</v>
      </c>
      <c r="AQ79">
        <v>0</v>
      </c>
      <c r="AR79">
        <v>0.80767391304347824</v>
      </c>
      <c r="AS79">
        <v>1.0846409455842998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792.25716448957292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157.79240306417714</v>
      </c>
      <c r="L80">
        <v>43.278969352034864</v>
      </c>
      <c r="M80">
        <v>0</v>
      </c>
      <c r="N80">
        <v>29.002539404553417</v>
      </c>
      <c r="O80">
        <v>48.71</v>
      </c>
      <c r="P80">
        <v>53.495044001852712</v>
      </c>
      <c r="Q80">
        <v>5.0199999999999996</v>
      </c>
      <c r="R80">
        <v>7.6599999999999993</v>
      </c>
      <c r="S80">
        <v>6.44</v>
      </c>
      <c r="T80">
        <v>0</v>
      </c>
      <c r="U80">
        <v>309.95999999999998</v>
      </c>
      <c r="V80">
        <v>4.4425385934819897</v>
      </c>
      <c r="W80">
        <v>11.05</v>
      </c>
      <c r="X80">
        <v>24.15</v>
      </c>
      <c r="Y80">
        <v>0</v>
      </c>
      <c r="Z80">
        <v>1.5925799999999999</v>
      </c>
      <c r="AA80">
        <v>5.9813466947960636</v>
      </c>
      <c r="AB80">
        <v>2.9313158289572399</v>
      </c>
      <c r="AC80">
        <v>2.3644212344903406</v>
      </c>
      <c r="AD80">
        <v>3.9366010598031793</v>
      </c>
      <c r="AE80">
        <v>8.0509841029523095</v>
      </c>
      <c r="AF80">
        <v>0</v>
      </c>
      <c r="AG80">
        <v>0</v>
      </c>
      <c r="AH80">
        <v>22.855110031678986</v>
      </c>
      <c r="AI80">
        <v>4.0431547525530247</v>
      </c>
      <c r="AJ80">
        <v>0</v>
      </c>
      <c r="AK80">
        <v>13.171377462568953</v>
      </c>
      <c r="AL80">
        <v>0.34284423407917397</v>
      </c>
      <c r="AM80">
        <v>0</v>
      </c>
      <c r="AN80">
        <v>0</v>
      </c>
      <c r="AO80">
        <v>0</v>
      </c>
      <c r="AP80">
        <v>0.28194000000000008</v>
      </c>
      <c r="AQ80">
        <v>0</v>
      </c>
      <c r="AR80">
        <v>0.80767391304347824</v>
      </c>
      <c r="AS80">
        <v>1.0846409455842998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768.44548467660707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157.7925500177769</v>
      </c>
      <c r="L81">
        <v>43.278969352034864</v>
      </c>
      <c r="M81">
        <v>0</v>
      </c>
      <c r="N81">
        <v>29.002539404553417</v>
      </c>
      <c r="O81">
        <v>48.71</v>
      </c>
      <c r="P81">
        <v>53.495044001852712</v>
      </c>
      <c r="Q81">
        <v>5.0199999999999996</v>
      </c>
      <c r="R81">
        <v>7.6599999999999993</v>
      </c>
      <c r="S81">
        <v>6.44</v>
      </c>
      <c r="T81">
        <v>0</v>
      </c>
      <c r="U81">
        <v>309.95999999999998</v>
      </c>
      <c r="V81">
        <v>4.4425385934819897</v>
      </c>
      <c r="W81">
        <v>11.05</v>
      </c>
      <c r="X81">
        <v>24.15</v>
      </c>
      <c r="Y81">
        <v>0</v>
      </c>
      <c r="Z81">
        <v>0.26923999999999998</v>
      </c>
      <c r="AA81">
        <v>2.9335267229254578</v>
      </c>
      <c r="AB81">
        <v>0</v>
      </c>
      <c r="AC81">
        <v>0</v>
      </c>
      <c r="AD81">
        <v>1.9683005299015897</v>
      </c>
      <c r="AE81">
        <v>4.0254920514761547</v>
      </c>
      <c r="AF81">
        <v>0</v>
      </c>
      <c r="AG81">
        <v>0</v>
      </c>
      <c r="AH81">
        <v>17.140062513199577</v>
      </c>
      <c r="AI81">
        <v>4.0431547525530247</v>
      </c>
      <c r="AJ81">
        <v>0</v>
      </c>
      <c r="AK81">
        <v>13.171377462568953</v>
      </c>
      <c r="AL81">
        <v>0.34284423407917397</v>
      </c>
      <c r="AM81">
        <v>0</v>
      </c>
      <c r="AN81">
        <v>0</v>
      </c>
      <c r="AO81">
        <v>0</v>
      </c>
      <c r="AP81">
        <v>0.28194000000000008</v>
      </c>
      <c r="AQ81">
        <v>0</v>
      </c>
      <c r="AR81">
        <v>0.80767391304347824</v>
      </c>
      <c r="AS81">
        <v>1.0846409455842998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747.06989449503146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157.79259028826579</v>
      </c>
      <c r="L82">
        <v>43.28</v>
      </c>
      <c r="M82">
        <v>0</v>
      </c>
      <c r="N82">
        <v>29.002539404553417</v>
      </c>
      <c r="O82">
        <v>48.71</v>
      </c>
      <c r="P82">
        <v>53.495044001852712</v>
      </c>
      <c r="Q82">
        <v>5.0199999999999996</v>
      </c>
      <c r="R82">
        <v>7.6599999999999993</v>
      </c>
      <c r="S82">
        <v>6.44</v>
      </c>
      <c r="T82">
        <v>0</v>
      </c>
      <c r="U82">
        <v>309.95999999999998</v>
      </c>
      <c r="V82">
        <v>4.4425385934819897</v>
      </c>
      <c r="W82">
        <v>11.05</v>
      </c>
      <c r="X82">
        <v>24.15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4.0254920514761547</v>
      </c>
      <c r="AF82">
        <v>0</v>
      </c>
      <c r="AG82">
        <v>0</v>
      </c>
      <c r="AH82">
        <v>11.427555015839493</v>
      </c>
      <c r="AI82">
        <v>4.0431547525530247</v>
      </c>
      <c r="AJ82">
        <v>0</v>
      </c>
      <c r="AK82">
        <v>13.171377462568953</v>
      </c>
      <c r="AL82">
        <v>0.34284423407917397</v>
      </c>
      <c r="AM82">
        <v>0</v>
      </c>
      <c r="AN82">
        <v>0</v>
      </c>
      <c r="AO82">
        <v>0</v>
      </c>
      <c r="AP82">
        <v>0.28194000000000008</v>
      </c>
      <c r="AQ82">
        <v>0</v>
      </c>
      <c r="AR82">
        <v>0.80767391304347824</v>
      </c>
      <c r="AS82">
        <v>1.0846409455842998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736.18739066329829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157.87259121871153</v>
      </c>
      <c r="L83">
        <v>64.849999999999994</v>
      </c>
      <c r="M83">
        <v>0</v>
      </c>
      <c r="N83">
        <v>29.002539404553417</v>
      </c>
      <c r="O83">
        <v>48.71</v>
      </c>
      <c r="P83">
        <v>53.495044001852712</v>
      </c>
      <c r="Q83">
        <v>5.0199999999999996</v>
      </c>
      <c r="R83">
        <v>7.6599999999999993</v>
      </c>
      <c r="S83">
        <v>6.44</v>
      </c>
      <c r="T83">
        <v>0</v>
      </c>
      <c r="U83">
        <v>309.95999999999998</v>
      </c>
      <c r="V83">
        <v>4.4425385934819897</v>
      </c>
      <c r="W83">
        <v>11.05</v>
      </c>
      <c r="X83">
        <v>24.15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4.0254920514761547</v>
      </c>
      <c r="AF83">
        <v>0</v>
      </c>
      <c r="AG83">
        <v>0</v>
      </c>
      <c r="AH83">
        <v>5.7125074973600842</v>
      </c>
      <c r="AI83">
        <v>4.0431547525530247</v>
      </c>
      <c r="AJ83">
        <v>0</v>
      </c>
      <c r="AK83">
        <v>13.171377462568953</v>
      </c>
      <c r="AL83">
        <v>0.34284423407917397</v>
      </c>
      <c r="AM83">
        <v>0</v>
      </c>
      <c r="AN83">
        <v>0</v>
      </c>
      <c r="AO83">
        <v>0</v>
      </c>
      <c r="AP83">
        <v>0.12446000000000003</v>
      </c>
      <c r="AQ83">
        <v>0</v>
      </c>
      <c r="AR83">
        <v>2.697326086956521</v>
      </c>
      <c r="AS83">
        <v>1.0846409455842998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753.85451624917766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157.87259121871153</v>
      </c>
      <c r="L84">
        <v>64.849999999999994</v>
      </c>
      <c r="M84">
        <v>0</v>
      </c>
      <c r="N84">
        <v>29.002539404553417</v>
      </c>
      <c r="O84">
        <v>48.71</v>
      </c>
      <c r="P84">
        <v>53.495044001852712</v>
      </c>
      <c r="Q84">
        <v>5.0199999999999996</v>
      </c>
      <c r="R84">
        <v>7.6599999999999993</v>
      </c>
      <c r="S84">
        <v>6.44</v>
      </c>
      <c r="T84">
        <v>0</v>
      </c>
      <c r="U84">
        <v>309.95999999999998</v>
      </c>
      <c r="V84">
        <v>4.4425385934819897</v>
      </c>
      <c r="W84">
        <v>11.05</v>
      </c>
      <c r="X84">
        <v>24.15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4.0254920514761547</v>
      </c>
      <c r="AF84">
        <v>0</v>
      </c>
      <c r="AG84">
        <v>0</v>
      </c>
      <c r="AH84">
        <v>0</v>
      </c>
      <c r="AI84">
        <v>4.0431547525530247</v>
      </c>
      <c r="AJ84">
        <v>0</v>
      </c>
      <c r="AK84">
        <v>13.171377462568953</v>
      </c>
      <c r="AL84">
        <v>0.34284423407917397</v>
      </c>
      <c r="AM84">
        <v>0</v>
      </c>
      <c r="AN84">
        <v>0</v>
      </c>
      <c r="AO84">
        <v>0</v>
      </c>
      <c r="AP84">
        <v>0.12446000000000003</v>
      </c>
      <c r="AQ84">
        <v>0</v>
      </c>
      <c r="AR84">
        <v>2.697326086956521</v>
      </c>
      <c r="AS84">
        <v>1.0846409455842998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748.14200875181757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157.87</v>
      </c>
      <c r="L85">
        <v>66.64</v>
      </c>
      <c r="M85">
        <v>0</v>
      </c>
      <c r="N85">
        <v>29.002539404553417</v>
      </c>
      <c r="O85">
        <v>48.71</v>
      </c>
      <c r="P85">
        <v>53.495044001852712</v>
      </c>
      <c r="Q85">
        <v>5.0199999999999996</v>
      </c>
      <c r="R85">
        <v>7.6599999999999993</v>
      </c>
      <c r="S85">
        <v>6.44</v>
      </c>
      <c r="T85">
        <v>0</v>
      </c>
      <c r="U85">
        <v>309.95999999999998</v>
      </c>
      <c r="V85">
        <v>4.4425385934819897</v>
      </c>
      <c r="W85">
        <v>11.05</v>
      </c>
      <c r="X85">
        <v>24.15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4.0254920514761547</v>
      </c>
      <c r="AF85">
        <v>0</v>
      </c>
      <c r="AG85">
        <v>0</v>
      </c>
      <c r="AH85">
        <v>0</v>
      </c>
      <c r="AI85">
        <v>4.0431547525530247</v>
      </c>
      <c r="AJ85">
        <v>0</v>
      </c>
      <c r="AK85">
        <v>13.171377462568953</v>
      </c>
      <c r="AL85">
        <v>0.34284423407917397</v>
      </c>
      <c r="AM85">
        <v>0</v>
      </c>
      <c r="AN85">
        <v>0</v>
      </c>
      <c r="AO85">
        <v>0</v>
      </c>
      <c r="AP85">
        <v>0.12446000000000003</v>
      </c>
      <c r="AQ85">
        <v>0</v>
      </c>
      <c r="AR85">
        <v>2.697326086956521</v>
      </c>
      <c r="AS85">
        <v>1.0846409455842998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749.92941753310618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157.87</v>
      </c>
      <c r="L86">
        <v>64.17</v>
      </c>
      <c r="M86">
        <v>0</v>
      </c>
      <c r="N86">
        <v>29.002539404553417</v>
      </c>
      <c r="O86">
        <v>48.71</v>
      </c>
      <c r="P86">
        <v>53.495044001852712</v>
      </c>
      <c r="Q86">
        <v>5.0199999999999996</v>
      </c>
      <c r="R86">
        <v>7.6599999999999993</v>
      </c>
      <c r="S86">
        <v>6.44</v>
      </c>
      <c r="T86">
        <v>0</v>
      </c>
      <c r="U86">
        <v>309.95999999999998</v>
      </c>
      <c r="V86">
        <v>4.4425385934819897</v>
      </c>
      <c r="W86">
        <v>11.05</v>
      </c>
      <c r="X86">
        <v>24.15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4.0254920514761547</v>
      </c>
      <c r="AF86">
        <v>0</v>
      </c>
      <c r="AG86">
        <v>0</v>
      </c>
      <c r="AH86">
        <v>0</v>
      </c>
      <c r="AI86">
        <v>0.46729929300864115</v>
      </c>
      <c r="AJ86">
        <v>0</v>
      </c>
      <c r="AK86">
        <v>13.171377462568953</v>
      </c>
      <c r="AL86">
        <v>0.34284423407917397</v>
      </c>
      <c r="AM86">
        <v>0</v>
      </c>
      <c r="AN86">
        <v>0</v>
      </c>
      <c r="AO86">
        <v>0</v>
      </c>
      <c r="AP86">
        <v>0.12446000000000003</v>
      </c>
      <c r="AQ86">
        <v>0</v>
      </c>
      <c r="AR86">
        <v>2.697326086956521</v>
      </c>
      <c r="AS86">
        <v>1.0846409455842998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743.88356207356173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157.87000000000003</v>
      </c>
      <c r="L87">
        <v>72.59</v>
      </c>
      <c r="M87">
        <v>0</v>
      </c>
      <c r="N87">
        <v>29.002539404553417</v>
      </c>
      <c r="O87">
        <v>48.71</v>
      </c>
      <c r="P87">
        <v>53.495044001852712</v>
      </c>
      <c r="Q87">
        <v>5.0199999999999996</v>
      </c>
      <c r="R87">
        <v>7.6531455592105253</v>
      </c>
      <c r="S87">
        <v>6.44</v>
      </c>
      <c r="T87">
        <v>0</v>
      </c>
      <c r="U87">
        <v>309.95999999999998</v>
      </c>
      <c r="V87">
        <v>4.4459200000000001</v>
      </c>
      <c r="W87">
        <v>11.05</v>
      </c>
      <c r="X87">
        <v>24.15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4.0254920514761547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13.171377462568953</v>
      </c>
      <c r="AL87">
        <v>0.34284423407917397</v>
      </c>
      <c r="AM87">
        <v>0</v>
      </c>
      <c r="AN87">
        <v>0</v>
      </c>
      <c r="AO87">
        <v>0</v>
      </c>
      <c r="AP87">
        <v>0.28194000000000008</v>
      </c>
      <c r="AQ87">
        <v>0</v>
      </c>
      <c r="AR87">
        <v>2.697326086956521</v>
      </c>
      <c r="AS87">
        <v>1.0846409455842998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751.99026974628157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157.87000000000003</v>
      </c>
      <c r="L88">
        <v>73.930000000000007</v>
      </c>
      <c r="M88">
        <v>0</v>
      </c>
      <c r="N88">
        <v>29.002539404553417</v>
      </c>
      <c r="O88">
        <v>48.71</v>
      </c>
      <c r="P88">
        <v>53.495044001852712</v>
      </c>
      <c r="Q88">
        <v>5.0199999999999996</v>
      </c>
      <c r="R88">
        <v>7.6531455592105253</v>
      </c>
      <c r="S88">
        <v>6.44</v>
      </c>
      <c r="T88">
        <v>0</v>
      </c>
      <c r="U88">
        <v>309.95999999999998</v>
      </c>
      <c r="V88">
        <v>4.4459200000000001</v>
      </c>
      <c r="W88">
        <v>11.05</v>
      </c>
      <c r="X88">
        <v>24.15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4.0254920514761547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13.171377462568953</v>
      </c>
      <c r="AL88">
        <v>0.34284423407917397</v>
      </c>
      <c r="AM88">
        <v>0</v>
      </c>
      <c r="AN88">
        <v>0</v>
      </c>
      <c r="AO88">
        <v>0</v>
      </c>
      <c r="AP88">
        <v>0.28194000000000008</v>
      </c>
      <c r="AQ88">
        <v>0</v>
      </c>
      <c r="AR88">
        <v>2.697326086956521</v>
      </c>
      <c r="AS88">
        <v>1.0846409455842998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753.33026974628149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157.87000000000003</v>
      </c>
      <c r="L89">
        <v>78.78</v>
      </c>
      <c r="M89">
        <v>0</v>
      </c>
      <c r="N89">
        <v>29.002539404553417</v>
      </c>
      <c r="O89">
        <v>48.71</v>
      </c>
      <c r="P89">
        <v>53.495044001852712</v>
      </c>
      <c r="Q89">
        <v>5.0199999999999996</v>
      </c>
      <c r="R89">
        <v>7.6531455592105253</v>
      </c>
      <c r="S89">
        <v>6.44</v>
      </c>
      <c r="T89">
        <v>0</v>
      </c>
      <c r="U89">
        <v>309.95999999999998</v>
      </c>
      <c r="V89">
        <v>4.4459200000000001</v>
      </c>
      <c r="W89">
        <v>11.05</v>
      </c>
      <c r="X89">
        <v>24.15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4.0254920514761547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13.171377462568953</v>
      </c>
      <c r="AL89">
        <v>0.34284423407917397</v>
      </c>
      <c r="AM89">
        <v>0</v>
      </c>
      <c r="AN89">
        <v>0</v>
      </c>
      <c r="AO89">
        <v>0</v>
      </c>
      <c r="AP89">
        <v>0.28194000000000008</v>
      </c>
      <c r="AQ89">
        <v>0</v>
      </c>
      <c r="AR89">
        <v>2.697326086956521</v>
      </c>
      <c r="AS89">
        <v>1.0846409455842998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758.18026974628162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157.87</v>
      </c>
      <c r="L90">
        <v>76.149999999999991</v>
      </c>
      <c r="M90">
        <v>0</v>
      </c>
      <c r="N90">
        <v>29.002539404553417</v>
      </c>
      <c r="O90">
        <v>48.71</v>
      </c>
      <c r="P90">
        <v>53.495044001852712</v>
      </c>
      <c r="Q90">
        <v>5.0199999999999996</v>
      </c>
      <c r="R90">
        <v>7.6531455592105253</v>
      </c>
      <c r="S90">
        <v>6.44</v>
      </c>
      <c r="T90">
        <v>0</v>
      </c>
      <c r="U90">
        <v>309.95999999999998</v>
      </c>
      <c r="V90">
        <v>4.4459200000000001</v>
      </c>
      <c r="W90">
        <v>11.05</v>
      </c>
      <c r="X90">
        <v>24.15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4.0254920514761547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13.171377462568953</v>
      </c>
      <c r="AL90">
        <v>0.34284423407917397</v>
      </c>
      <c r="AM90">
        <v>0</v>
      </c>
      <c r="AN90">
        <v>0</v>
      </c>
      <c r="AO90">
        <v>0</v>
      </c>
      <c r="AP90">
        <v>0.28194000000000008</v>
      </c>
      <c r="AQ90">
        <v>0</v>
      </c>
      <c r="AR90">
        <v>2.697326086956521</v>
      </c>
      <c r="AS90">
        <v>1.0846409455842998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755.55026974628151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157.87000000000003</v>
      </c>
      <c r="L91">
        <v>43.28</v>
      </c>
      <c r="M91">
        <v>0</v>
      </c>
      <c r="N91">
        <v>29.002539404553417</v>
      </c>
      <c r="O91">
        <v>48.71</v>
      </c>
      <c r="P91">
        <v>53.495044001852712</v>
      </c>
      <c r="Q91">
        <v>5.0199999999999996</v>
      </c>
      <c r="R91">
        <v>7.6531455592105253</v>
      </c>
      <c r="S91">
        <v>6.44</v>
      </c>
      <c r="T91">
        <v>0</v>
      </c>
      <c r="U91">
        <v>309.95999999999998</v>
      </c>
      <c r="V91">
        <v>4.4459200000000001</v>
      </c>
      <c r="W91">
        <v>11.05</v>
      </c>
      <c r="X91">
        <v>24.15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4.0254920514761547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13.171377462568953</v>
      </c>
      <c r="AL91">
        <v>0.34284423407917397</v>
      </c>
      <c r="AM91">
        <v>0</v>
      </c>
      <c r="AN91">
        <v>0</v>
      </c>
      <c r="AO91">
        <v>0</v>
      </c>
      <c r="AP91">
        <v>0.28194000000000008</v>
      </c>
      <c r="AQ91">
        <v>0</v>
      </c>
      <c r="AR91">
        <v>2.1563369565217392</v>
      </c>
      <c r="AS91">
        <v>1.0846409455842998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722.13928061584681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157.87</v>
      </c>
      <c r="L92">
        <v>43.28</v>
      </c>
      <c r="M92">
        <v>0</v>
      </c>
      <c r="N92">
        <v>29.002539404553417</v>
      </c>
      <c r="O92">
        <v>48.71</v>
      </c>
      <c r="P92">
        <v>53.495044001852712</v>
      </c>
      <c r="Q92">
        <v>5.0199999999999996</v>
      </c>
      <c r="R92">
        <v>7.6531455592105253</v>
      </c>
      <c r="S92">
        <v>6.44</v>
      </c>
      <c r="T92">
        <v>0</v>
      </c>
      <c r="U92">
        <v>309.95999999999998</v>
      </c>
      <c r="V92">
        <v>4.4459200000000001</v>
      </c>
      <c r="W92">
        <v>11.05</v>
      </c>
      <c r="X92">
        <v>24.15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4.0254920514761547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13.171377462568953</v>
      </c>
      <c r="AL92">
        <v>0.34284423407917397</v>
      </c>
      <c r="AM92">
        <v>0</v>
      </c>
      <c r="AN92">
        <v>0</v>
      </c>
      <c r="AO92">
        <v>0</v>
      </c>
      <c r="AP92">
        <v>0.28194000000000008</v>
      </c>
      <c r="AQ92">
        <v>0</v>
      </c>
      <c r="AR92">
        <v>2.1563369565217392</v>
      </c>
      <c r="AS92">
        <v>1.0846409455842998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722.1392806158467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157.87000000000003</v>
      </c>
      <c r="L93">
        <v>43.28</v>
      </c>
      <c r="M93">
        <v>0</v>
      </c>
      <c r="N93">
        <v>29.002539404553417</v>
      </c>
      <c r="O93">
        <v>48.71</v>
      </c>
      <c r="P93">
        <v>53.495044001852712</v>
      </c>
      <c r="Q93">
        <v>5.0199999999999996</v>
      </c>
      <c r="R93">
        <v>7.6531455592105253</v>
      </c>
      <c r="S93">
        <v>6.44</v>
      </c>
      <c r="T93">
        <v>0</v>
      </c>
      <c r="U93">
        <v>309.95999999999998</v>
      </c>
      <c r="V93">
        <v>4.4459200000000001</v>
      </c>
      <c r="W93">
        <v>11.05</v>
      </c>
      <c r="X93">
        <v>24.15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4.0254920514761547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13.171377462568953</v>
      </c>
      <c r="AL93">
        <v>2.267851118760758</v>
      </c>
      <c r="AM93">
        <v>0</v>
      </c>
      <c r="AN93">
        <v>0</v>
      </c>
      <c r="AO93">
        <v>0</v>
      </c>
      <c r="AP93">
        <v>0.28194000000000008</v>
      </c>
      <c r="AQ93">
        <v>0</v>
      </c>
      <c r="AR93">
        <v>2.1563369565217392</v>
      </c>
      <c r="AS93">
        <v>1.0846409455842998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724.06428750052839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157.86999999999998</v>
      </c>
      <c r="L94">
        <v>43.28</v>
      </c>
      <c r="M94">
        <v>0</v>
      </c>
      <c r="N94">
        <v>29.002539404553417</v>
      </c>
      <c r="O94">
        <v>48.71</v>
      </c>
      <c r="P94">
        <v>53.495044001852712</v>
      </c>
      <c r="Q94">
        <v>5.0199999999999996</v>
      </c>
      <c r="R94">
        <v>7.6531455592105253</v>
      </c>
      <c r="S94">
        <v>6.44</v>
      </c>
      <c r="T94">
        <v>0</v>
      </c>
      <c r="U94">
        <v>309.95999999999998</v>
      </c>
      <c r="V94">
        <v>4.4459200000000001</v>
      </c>
      <c r="W94">
        <v>11.05</v>
      </c>
      <c r="X94">
        <v>24.15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4.0254920514761547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13.171377462568953</v>
      </c>
      <c r="AL94">
        <v>10.216758175559381</v>
      </c>
      <c r="AM94">
        <v>0</v>
      </c>
      <c r="AN94">
        <v>0</v>
      </c>
      <c r="AO94">
        <v>0</v>
      </c>
      <c r="AP94">
        <v>0.28194000000000008</v>
      </c>
      <c r="AQ94">
        <v>0</v>
      </c>
      <c r="AR94">
        <v>2.1563369565217392</v>
      </c>
      <c r="AS94">
        <v>1.0846409455842998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732.01319455732687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157.86999999999998</v>
      </c>
      <c r="L95">
        <v>43.28</v>
      </c>
      <c r="M95">
        <v>0</v>
      </c>
      <c r="N95">
        <v>29.002539404553417</v>
      </c>
      <c r="O95">
        <v>48.71</v>
      </c>
      <c r="P95">
        <v>58.16</v>
      </c>
      <c r="Q95">
        <v>5.0199999999999996</v>
      </c>
      <c r="R95">
        <v>7.6531455592105253</v>
      </c>
      <c r="S95">
        <v>6.44</v>
      </c>
      <c r="T95">
        <v>0</v>
      </c>
      <c r="U95">
        <v>309.95999999999998</v>
      </c>
      <c r="V95">
        <v>4.4459200000000001</v>
      </c>
      <c r="W95">
        <v>11.05</v>
      </c>
      <c r="X95">
        <v>24.15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4.0254920514761547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13.171377462568953</v>
      </c>
      <c r="AL95">
        <v>10.216758175559381</v>
      </c>
      <c r="AM95">
        <v>0</v>
      </c>
      <c r="AN95">
        <v>0</v>
      </c>
      <c r="AO95">
        <v>0</v>
      </c>
      <c r="AP95">
        <v>0.28194000000000008</v>
      </c>
      <c r="AQ95">
        <v>0</v>
      </c>
      <c r="AR95">
        <v>1.6204275362318838</v>
      </c>
      <c r="AS95">
        <v>1.0846409455842998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736.14224113518435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157.87</v>
      </c>
      <c r="L96">
        <v>43.28</v>
      </c>
      <c r="M96">
        <v>0</v>
      </c>
      <c r="N96">
        <v>29.002539404553417</v>
      </c>
      <c r="O96">
        <v>48.71</v>
      </c>
      <c r="P96">
        <v>59.10492922707386</v>
      </c>
      <c r="Q96">
        <v>5.0199999999999996</v>
      </c>
      <c r="R96">
        <v>7.6531455592105253</v>
      </c>
      <c r="S96">
        <v>6.44</v>
      </c>
      <c r="T96">
        <v>0</v>
      </c>
      <c r="U96">
        <v>309.95999999999998</v>
      </c>
      <c r="V96">
        <v>4.4459200000000001</v>
      </c>
      <c r="W96">
        <v>11.05</v>
      </c>
      <c r="X96">
        <v>24.15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4.0254920514761547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13.171377462568953</v>
      </c>
      <c r="AL96">
        <v>10.216758175559381</v>
      </c>
      <c r="AM96">
        <v>0</v>
      </c>
      <c r="AN96">
        <v>0</v>
      </c>
      <c r="AO96">
        <v>0</v>
      </c>
      <c r="AP96">
        <v>0.28194000000000008</v>
      </c>
      <c r="AQ96">
        <v>0</v>
      </c>
      <c r="AR96">
        <v>1.6204275362318838</v>
      </c>
      <c r="AS96">
        <v>1.0846409455842998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737.08717036225812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141.37</v>
      </c>
      <c r="L97">
        <v>43.28</v>
      </c>
      <c r="M97">
        <v>0</v>
      </c>
      <c r="N97">
        <v>29.002539404553417</v>
      </c>
      <c r="O97">
        <v>48.71</v>
      </c>
      <c r="P97">
        <v>59.10492922707386</v>
      </c>
      <c r="Q97">
        <v>5.0199999999999996</v>
      </c>
      <c r="R97">
        <v>7.6531455592105253</v>
      </c>
      <c r="S97">
        <v>6.44</v>
      </c>
      <c r="T97">
        <v>0</v>
      </c>
      <c r="U97">
        <v>309.95999999999998</v>
      </c>
      <c r="V97">
        <v>4.4459200000000001</v>
      </c>
      <c r="W97">
        <v>11.05</v>
      </c>
      <c r="X97">
        <v>24.15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4.0254920514761547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13.171377462568953</v>
      </c>
      <c r="AL97">
        <v>10.216758175559381</v>
      </c>
      <c r="AM97">
        <v>0</v>
      </c>
      <c r="AN97">
        <v>0</v>
      </c>
      <c r="AO97">
        <v>0</v>
      </c>
      <c r="AP97">
        <v>0.28194000000000008</v>
      </c>
      <c r="AQ97">
        <v>0</v>
      </c>
      <c r="AR97">
        <v>1.6204275362318838</v>
      </c>
      <c r="AS97">
        <v>1.0846409455842998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720.58717036225812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120.21000000000001</v>
      </c>
      <c r="L98">
        <v>43.28</v>
      </c>
      <c r="M98">
        <v>0</v>
      </c>
      <c r="N98">
        <v>29.002539404553417</v>
      </c>
      <c r="O98">
        <v>48.71</v>
      </c>
      <c r="P98">
        <v>60.044911448182361</v>
      </c>
      <c r="Q98">
        <v>5.0199999999999996</v>
      </c>
      <c r="R98">
        <v>7.6531455592105253</v>
      </c>
      <c r="S98">
        <v>6.44</v>
      </c>
      <c r="T98">
        <v>0</v>
      </c>
      <c r="U98">
        <v>309.95999999999998</v>
      </c>
      <c r="V98">
        <v>4.4459200000000001</v>
      </c>
      <c r="W98">
        <v>11.05</v>
      </c>
      <c r="X98">
        <v>24.15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4.0254920514761547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13.171377462568953</v>
      </c>
      <c r="AL98">
        <v>2.267851118760758</v>
      </c>
      <c r="AM98">
        <v>0</v>
      </c>
      <c r="AN98">
        <v>0</v>
      </c>
      <c r="AO98">
        <v>0</v>
      </c>
      <c r="AP98">
        <v>0.28194000000000008</v>
      </c>
      <c r="AQ98">
        <v>0</v>
      </c>
      <c r="AR98">
        <v>1.6204275362318838</v>
      </c>
      <c r="AS98">
        <v>1.0846409455842998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692.41824552656817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2.0776552805732749</v>
      </c>
      <c r="L99">
        <f t="shared" si="2"/>
        <v>0.85674731564432982</v>
      </c>
      <c r="M99">
        <f t="shared" si="2"/>
        <v>0</v>
      </c>
      <c r="N99">
        <f t="shared" si="2"/>
        <v>0.69606196283845378</v>
      </c>
      <c r="O99">
        <f t="shared" si="2"/>
        <v>1.1690400000000007</v>
      </c>
      <c r="P99">
        <f t="shared" si="2"/>
        <v>1.2894877189761618</v>
      </c>
      <c r="Q99">
        <f t="shared" si="2"/>
        <v>9.6770756713804973E-2</v>
      </c>
      <c r="R99">
        <f t="shared" si="2"/>
        <v>0.1394067371356246</v>
      </c>
      <c r="S99">
        <f t="shared" si="2"/>
        <v>0.12731170812894188</v>
      </c>
      <c r="T99">
        <f t="shared" si="2"/>
        <v>0</v>
      </c>
      <c r="U99">
        <f t="shared" si="2"/>
        <v>7.5305599999999906</v>
      </c>
      <c r="V99">
        <f t="shared" si="2"/>
        <v>8.7692641132132376E-2</v>
      </c>
      <c r="W99">
        <f t="shared" si="2"/>
        <v>0.23483999999999963</v>
      </c>
      <c r="X99">
        <f t="shared" si="2"/>
        <v>0.52277566941897169</v>
      </c>
      <c r="Y99">
        <f t="shared" si="2"/>
        <v>0</v>
      </c>
      <c r="Z99">
        <f t="shared" si="2"/>
        <v>1.1417299999999995E-2</v>
      </c>
      <c r="AA99">
        <f t="shared" si="2"/>
        <v>3.0925848277074546E-2</v>
      </c>
      <c r="AB99">
        <f t="shared" si="2"/>
        <v>3.0754684921230319E-2</v>
      </c>
      <c r="AC99">
        <f t="shared" si="2"/>
        <v>2.3659450290560696E-2</v>
      </c>
      <c r="AD99">
        <f t="shared" si="2"/>
        <v>3.1243913701741094E-2</v>
      </c>
      <c r="AE99">
        <f t="shared" si="2"/>
        <v>9.15723249432248E-2</v>
      </c>
      <c r="AF99">
        <f t="shared" si="2"/>
        <v>0</v>
      </c>
      <c r="AG99">
        <f t="shared" si="2"/>
        <v>0</v>
      </c>
      <c r="AH99">
        <f t="shared" si="2"/>
        <v>0.15729334783526935</v>
      </c>
      <c r="AI99">
        <f t="shared" si="2"/>
        <v>1.2929460329929301E-2</v>
      </c>
      <c r="AJ99">
        <f t="shared" si="2"/>
        <v>0</v>
      </c>
      <c r="AK99">
        <f t="shared" si="2"/>
        <v>0.3161130591016541</v>
      </c>
      <c r="AL99">
        <f t="shared" si="2"/>
        <v>4.0737513769363229E-2</v>
      </c>
      <c r="AM99">
        <f t="shared" si="2"/>
        <v>5.790872843210804E-3</v>
      </c>
      <c r="AN99">
        <f t="shared" si="2"/>
        <v>0</v>
      </c>
      <c r="AO99">
        <f t="shared" si="2"/>
        <v>0</v>
      </c>
      <c r="AP99">
        <f t="shared" si="2"/>
        <v>1.1680824999999994E-2</v>
      </c>
      <c r="AQ99">
        <f t="shared" si="2"/>
        <v>0</v>
      </c>
      <c r="AR99">
        <f t="shared" si="2"/>
        <v>3.7492070652173859E-2</v>
      </c>
      <c r="AS99">
        <f t="shared" si="2"/>
        <v>3.6578055307760947E-2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15.666538517534892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4.8600000000000003</v>
      </c>
      <c r="L3">
        <v>203.88</v>
      </c>
      <c r="M3">
        <v>13.28</v>
      </c>
      <c r="N3">
        <v>35.043068301225922</v>
      </c>
      <c r="O3">
        <v>0</v>
      </c>
      <c r="P3">
        <v>33.116931912922652</v>
      </c>
      <c r="Q3">
        <v>3.52</v>
      </c>
      <c r="R3">
        <v>4.91</v>
      </c>
      <c r="S3">
        <v>4.2869936930623691</v>
      </c>
      <c r="T3">
        <v>0</v>
      </c>
      <c r="U3">
        <v>24.72</v>
      </c>
      <c r="V3">
        <v>2.882307692307692</v>
      </c>
      <c r="W3">
        <v>6.73</v>
      </c>
      <c r="X3">
        <v>14.820000000000004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4.8629863739591217</v>
      </c>
      <c r="AF3">
        <v>2.61696247464503</v>
      </c>
      <c r="AG3">
        <v>12.82424</v>
      </c>
      <c r="AH3">
        <v>0</v>
      </c>
      <c r="AI3">
        <v>0</v>
      </c>
      <c r="AJ3">
        <v>0</v>
      </c>
      <c r="AK3">
        <v>15.909454688731284</v>
      </c>
      <c r="AL3">
        <v>0</v>
      </c>
      <c r="AM3">
        <v>0</v>
      </c>
      <c r="AN3">
        <v>0</v>
      </c>
      <c r="AO3">
        <v>0</v>
      </c>
      <c r="AP3">
        <v>2.4574680000000004</v>
      </c>
      <c r="AQ3">
        <v>0</v>
      </c>
      <c r="AR3">
        <v>7.8170978260869575</v>
      </c>
      <c r="AS3">
        <v>1.3100126375260186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399.84752360046707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4.8600000000000003</v>
      </c>
      <c r="L4">
        <v>203.88</v>
      </c>
      <c r="M4">
        <v>13.28</v>
      </c>
      <c r="N4">
        <v>35.043068301225922</v>
      </c>
      <c r="O4">
        <v>0</v>
      </c>
      <c r="P4">
        <v>33.116931912922652</v>
      </c>
      <c r="Q4">
        <v>3.52</v>
      </c>
      <c r="R4">
        <v>3.4430604982206403</v>
      </c>
      <c r="S4">
        <v>4.2869936930623691</v>
      </c>
      <c r="T4">
        <v>0</v>
      </c>
      <c r="U4">
        <v>24.72</v>
      </c>
      <c r="V4">
        <v>2.882307692307692</v>
      </c>
      <c r="W4">
        <v>6.73</v>
      </c>
      <c r="X4">
        <v>12.5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4.8629863739591217</v>
      </c>
      <c r="AF4">
        <v>2.61696247464503</v>
      </c>
      <c r="AG4">
        <v>12.82424</v>
      </c>
      <c r="AH4">
        <v>0</v>
      </c>
      <c r="AI4">
        <v>0</v>
      </c>
      <c r="AJ4">
        <v>0</v>
      </c>
      <c r="AK4">
        <v>15.909454688731284</v>
      </c>
      <c r="AL4">
        <v>0</v>
      </c>
      <c r="AM4">
        <v>0</v>
      </c>
      <c r="AN4">
        <v>0</v>
      </c>
      <c r="AO4">
        <v>0</v>
      </c>
      <c r="AP4">
        <v>2.4574680000000004</v>
      </c>
      <c r="AQ4">
        <v>0</v>
      </c>
      <c r="AR4">
        <v>7.8170978260869575</v>
      </c>
      <c r="AS4">
        <v>1.3100126375260186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396.06058409868768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4.8600000000000003</v>
      </c>
      <c r="L5">
        <v>203.88</v>
      </c>
      <c r="M5">
        <v>7.3</v>
      </c>
      <c r="N5">
        <v>19.271957736462461</v>
      </c>
      <c r="O5">
        <v>0</v>
      </c>
      <c r="P5">
        <v>18.20804277730009</v>
      </c>
      <c r="Q5">
        <v>3.52</v>
      </c>
      <c r="R5">
        <v>3.4430604982206403</v>
      </c>
      <c r="S5">
        <v>4.2869936930623691</v>
      </c>
      <c r="T5">
        <v>0</v>
      </c>
      <c r="U5">
        <v>24.72</v>
      </c>
      <c r="V5">
        <v>2.882307692307692</v>
      </c>
      <c r="W5">
        <v>6.73</v>
      </c>
      <c r="X5">
        <v>12.5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4.8629863739591217</v>
      </c>
      <c r="AF5">
        <v>2.61696247464503</v>
      </c>
      <c r="AG5">
        <v>12.82424</v>
      </c>
      <c r="AH5">
        <v>0</v>
      </c>
      <c r="AI5">
        <v>0</v>
      </c>
      <c r="AJ5">
        <v>0</v>
      </c>
      <c r="AK5">
        <v>15.909454688731284</v>
      </c>
      <c r="AL5">
        <v>0</v>
      </c>
      <c r="AM5">
        <v>0</v>
      </c>
      <c r="AN5">
        <v>0</v>
      </c>
      <c r="AO5">
        <v>0</v>
      </c>
      <c r="AP5">
        <v>2.4574680000000004</v>
      </c>
      <c r="AQ5">
        <v>0</v>
      </c>
      <c r="AR5">
        <v>7.8170978260869575</v>
      </c>
      <c r="AS5">
        <v>5.5560489146595309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363.64662067543514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4.8600000000000003</v>
      </c>
      <c r="L6">
        <v>203.88</v>
      </c>
      <c r="M6">
        <v>7.3</v>
      </c>
      <c r="N6">
        <v>19.271957736462461</v>
      </c>
      <c r="O6">
        <v>0</v>
      </c>
      <c r="P6">
        <v>18.20804277730009</v>
      </c>
      <c r="Q6">
        <v>3.52</v>
      </c>
      <c r="R6">
        <v>3.4430604982206403</v>
      </c>
      <c r="S6">
        <v>4.2869936930623691</v>
      </c>
      <c r="T6">
        <v>0</v>
      </c>
      <c r="U6">
        <v>24.72</v>
      </c>
      <c r="V6">
        <v>2.882307692307692</v>
      </c>
      <c r="W6">
        <v>6.73</v>
      </c>
      <c r="X6">
        <v>12.5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4.8629863739591217</v>
      </c>
      <c r="AF6">
        <v>2.61696247464503</v>
      </c>
      <c r="AG6">
        <v>12.82424</v>
      </c>
      <c r="AH6">
        <v>0</v>
      </c>
      <c r="AI6">
        <v>0</v>
      </c>
      <c r="AJ6">
        <v>0</v>
      </c>
      <c r="AK6">
        <v>15.909454688731284</v>
      </c>
      <c r="AL6">
        <v>0</v>
      </c>
      <c r="AM6">
        <v>0</v>
      </c>
      <c r="AN6">
        <v>0</v>
      </c>
      <c r="AO6">
        <v>0</v>
      </c>
      <c r="AP6">
        <v>0.75472800000000018</v>
      </c>
      <c r="AQ6">
        <v>0</v>
      </c>
      <c r="AR6">
        <v>0.97560326086956517</v>
      </c>
      <c r="AS6">
        <v>5.5560489146595309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355.10238611021771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4.8600000000000003</v>
      </c>
      <c r="L7">
        <v>203.88</v>
      </c>
      <c r="M7">
        <v>7.3</v>
      </c>
      <c r="N7">
        <v>19.271957736462461</v>
      </c>
      <c r="O7">
        <v>0</v>
      </c>
      <c r="P7">
        <v>18.20804277730009</v>
      </c>
      <c r="Q7">
        <v>3.52</v>
      </c>
      <c r="R7">
        <v>3.4430604982206403</v>
      </c>
      <c r="S7">
        <v>4.2869936930623691</v>
      </c>
      <c r="T7">
        <v>0</v>
      </c>
      <c r="U7">
        <v>24.72</v>
      </c>
      <c r="V7">
        <v>2.882307692307692</v>
      </c>
      <c r="W7">
        <v>6.73</v>
      </c>
      <c r="X7">
        <v>12.5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4.8629863739591217</v>
      </c>
      <c r="AF7">
        <v>2.61696247464503</v>
      </c>
      <c r="AG7">
        <v>12.82424</v>
      </c>
      <c r="AH7">
        <v>0</v>
      </c>
      <c r="AI7">
        <v>0</v>
      </c>
      <c r="AJ7">
        <v>0</v>
      </c>
      <c r="AK7">
        <v>15.909454688731284</v>
      </c>
      <c r="AL7">
        <v>0</v>
      </c>
      <c r="AM7">
        <v>0</v>
      </c>
      <c r="AN7">
        <v>0</v>
      </c>
      <c r="AO7">
        <v>0</v>
      </c>
      <c r="AP7">
        <v>0.75472800000000018</v>
      </c>
      <c r="AQ7">
        <v>0</v>
      </c>
      <c r="AR7">
        <v>0.49086956521739133</v>
      </c>
      <c r="AS7">
        <v>5.5560489146595309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354.61765241456555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4.8601885694331282</v>
      </c>
      <c r="L8">
        <v>203.88</v>
      </c>
      <c r="M8">
        <v>7.3</v>
      </c>
      <c r="N8">
        <v>19.271957736462461</v>
      </c>
      <c r="O8">
        <v>0</v>
      </c>
      <c r="P8">
        <v>18.20804277730009</v>
      </c>
      <c r="Q8">
        <v>3.52</v>
      </c>
      <c r="R8">
        <v>3.4430604982206403</v>
      </c>
      <c r="S8">
        <v>4.2869936930623691</v>
      </c>
      <c r="T8">
        <v>0</v>
      </c>
      <c r="U8">
        <v>24.72</v>
      </c>
      <c r="V8">
        <v>2.882307692307692</v>
      </c>
      <c r="W8">
        <v>6.73</v>
      </c>
      <c r="X8">
        <v>12.5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4.8629863739591217</v>
      </c>
      <c r="AF8">
        <v>2.61696247464503</v>
      </c>
      <c r="AG8">
        <v>12.82424</v>
      </c>
      <c r="AH8">
        <v>0</v>
      </c>
      <c r="AI8">
        <v>0</v>
      </c>
      <c r="AJ8">
        <v>0</v>
      </c>
      <c r="AK8">
        <v>15.909454688731284</v>
      </c>
      <c r="AL8">
        <v>0</v>
      </c>
      <c r="AM8">
        <v>0</v>
      </c>
      <c r="AN8">
        <v>0</v>
      </c>
      <c r="AO8">
        <v>0</v>
      </c>
      <c r="AP8">
        <v>0.75472800000000018</v>
      </c>
      <c r="AQ8">
        <v>0</v>
      </c>
      <c r="AR8">
        <v>0.49086956521739133</v>
      </c>
      <c r="AS8">
        <v>5.5560489146595309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354.61784098399869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4.8599999999999994</v>
      </c>
      <c r="L9">
        <v>203.88</v>
      </c>
      <c r="M9">
        <v>7.3</v>
      </c>
      <c r="N9">
        <v>19.271957736462461</v>
      </c>
      <c r="O9">
        <v>0</v>
      </c>
      <c r="P9">
        <v>18.20804277730009</v>
      </c>
      <c r="Q9">
        <v>3.52</v>
      </c>
      <c r="R9">
        <v>3.4430604982206403</v>
      </c>
      <c r="S9">
        <v>4.2869936930623691</v>
      </c>
      <c r="T9">
        <v>0</v>
      </c>
      <c r="U9">
        <v>24.72</v>
      </c>
      <c r="V9">
        <v>2.882307692307692</v>
      </c>
      <c r="W9">
        <v>6.73</v>
      </c>
      <c r="X9">
        <v>12.5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2.61696247464503</v>
      </c>
      <c r="AG9">
        <v>12.82424</v>
      </c>
      <c r="AH9">
        <v>0</v>
      </c>
      <c r="AI9">
        <v>0</v>
      </c>
      <c r="AJ9">
        <v>0</v>
      </c>
      <c r="AK9">
        <v>15.909454688731284</v>
      </c>
      <c r="AL9">
        <v>0</v>
      </c>
      <c r="AM9">
        <v>0</v>
      </c>
      <c r="AN9">
        <v>0</v>
      </c>
      <c r="AO9">
        <v>0</v>
      </c>
      <c r="AP9">
        <v>0.75472800000000018</v>
      </c>
      <c r="AQ9">
        <v>0</v>
      </c>
      <c r="AR9">
        <v>0.49086956521739133</v>
      </c>
      <c r="AS9">
        <v>5.5560489146595309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349.75466604060642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4.8697998520466879</v>
      </c>
      <c r="L10">
        <v>203.88</v>
      </c>
      <c r="M10">
        <v>7.3</v>
      </c>
      <c r="N10">
        <v>19.271957736462461</v>
      </c>
      <c r="O10">
        <v>0</v>
      </c>
      <c r="P10">
        <v>18.20804277730009</v>
      </c>
      <c r="Q10">
        <v>3.52</v>
      </c>
      <c r="R10">
        <v>3.4430604982206403</v>
      </c>
      <c r="S10">
        <v>4.2869936930623691</v>
      </c>
      <c r="T10">
        <v>0</v>
      </c>
      <c r="U10">
        <v>24.72</v>
      </c>
      <c r="V10">
        <v>2.882307692307692</v>
      </c>
      <c r="W10">
        <v>6.73</v>
      </c>
      <c r="X10">
        <v>12.5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2.61696247464503</v>
      </c>
      <c r="AG10">
        <v>12.82424</v>
      </c>
      <c r="AH10">
        <v>0</v>
      </c>
      <c r="AI10">
        <v>0</v>
      </c>
      <c r="AJ10">
        <v>0</v>
      </c>
      <c r="AK10">
        <v>15.909454688731284</v>
      </c>
      <c r="AL10">
        <v>0</v>
      </c>
      <c r="AM10">
        <v>0</v>
      </c>
      <c r="AN10">
        <v>0</v>
      </c>
      <c r="AO10">
        <v>0</v>
      </c>
      <c r="AP10">
        <v>0.75472800000000018</v>
      </c>
      <c r="AQ10">
        <v>0</v>
      </c>
      <c r="AR10">
        <v>0.49086956521739133</v>
      </c>
      <c r="AS10">
        <v>5.5560489146595309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349.76446589265316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4.87</v>
      </c>
      <c r="L11">
        <v>203.88</v>
      </c>
      <c r="M11">
        <v>7.3</v>
      </c>
      <c r="N11">
        <v>19.271957736462461</v>
      </c>
      <c r="O11">
        <v>0</v>
      </c>
      <c r="P11">
        <v>18.20804277730009</v>
      </c>
      <c r="Q11">
        <v>3.52</v>
      </c>
      <c r="R11">
        <v>3.4430604982206403</v>
      </c>
      <c r="S11">
        <v>4.2869936930623691</v>
      </c>
      <c r="T11">
        <v>0</v>
      </c>
      <c r="U11">
        <v>24.72</v>
      </c>
      <c r="V11">
        <v>2.882307692307692</v>
      </c>
      <c r="W11">
        <v>6.73</v>
      </c>
      <c r="X11">
        <v>12.501594184415254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2.61696247464503</v>
      </c>
      <c r="AG11">
        <v>12.82424</v>
      </c>
      <c r="AH11">
        <v>0</v>
      </c>
      <c r="AI11">
        <v>0</v>
      </c>
      <c r="AJ11">
        <v>0</v>
      </c>
      <c r="AK11">
        <v>15.909454688731284</v>
      </c>
      <c r="AL11">
        <v>0</v>
      </c>
      <c r="AM11">
        <v>0</v>
      </c>
      <c r="AN11">
        <v>0</v>
      </c>
      <c r="AO11">
        <v>0</v>
      </c>
      <c r="AP11">
        <v>0.75472800000000018</v>
      </c>
      <c r="AQ11">
        <v>0</v>
      </c>
      <c r="AR11">
        <v>0.39269565217391306</v>
      </c>
      <c r="AS11">
        <v>1.3100126375260186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345.42205003484469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4.87</v>
      </c>
      <c r="L12">
        <v>203.88</v>
      </c>
      <c r="M12">
        <v>7.3</v>
      </c>
      <c r="N12">
        <v>19.271957736462461</v>
      </c>
      <c r="O12">
        <v>0</v>
      </c>
      <c r="P12">
        <v>18.20804277730009</v>
      </c>
      <c r="Q12">
        <v>3.52</v>
      </c>
      <c r="R12">
        <v>3.4430604982206403</v>
      </c>
      <c r="S12">
        <v>4.2869936930623691</v>
      </c>
      <c r="T12">
        <v>0</v>
      </c>
      <c r="U12">
        <v>24.72</v>
      </c>
      <c r="V12">
        <v>2.882307692307692</v>
      </c>
      <c r="W12">
        <v>6.73</v>
      </c>
      <c r="X12">
        <v>12.501594184415254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2.61696247464503</v>
      </c>
      <c r="AG12">
        <v>12.82424</v>
      </c>
      <c r="AH12">
        <v>0</v>
      </c>
      <c r="AI12">
        <v>0</v>
      </c>
      <c r="AJ12">
        <v>0</v>
      </c>
      <c r="AK12">
        <v>15.909454688731284</v>
      </c>
      <c r="AL12">
        <v>0</v>
      </c>
      <c r="AM12">
        <v>0</v>
      </c>
      <c r="AN12">
        <v>0</v>
      </c>
      <c r="AO12">
        <v>0</v>
      </c>
      <c r="AP12">
        <v>0.75472800000000018</v>
      </c>
      <c r="AQ12">
        <v>0</v>
      </c>
      <c r="AR12">
        <v>0.39269565217391306</v>
      </c>
      <c r="AS12">
        <v>1.3100126375260186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345.42205003484469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4.87</v>
      </c>
      <c r="L13">
        <v>203.88</v>
      </c>
      <c r="M13">
        <v>7.3</v>
      </c>
      <c r="N13">
        <v>19.271957736462461</v>
      </c>
      <c r="O13">
        <v>0</v>
      </c>
      <c r="P13">
        <v>18.20804277730009</v>
      </c>
      <c r="Q13">
        <v>3.52</v>
      </c>
      <c r="R13">
        <v>3.4430604982206403</v>
      </c>
      <c r="S13">
        <v>4.2869936930623691</v>
      </c>
      <c r="T13">
        <v>0</v>
      </c>
      <c r="U13">
        <v>24.72</v>
      </c>
      <c r="V13">
        <v>2.882307692307692</v>
      </c>
      <c r="W13">
        <v>6.73</v>
      </c>
      <c r="X13">
        <v>12.501594184415254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2.61696247464503</v>
      </c>
      <c r="AG13">
        <v>12.82424</v>
      </c>
      <c r="AH13">
        <v>0</v>
      </c>
      <c r="AI13">
        <v>0</v>
      </c>
      <c r="AJ13">
        <v>0</v>
      </c>
      <c r="AK13">
        <v>15.909454688731284</v>
      </c>
      <c r="AL13">
        <v>0</v>
      </c>
      <c r="AM13">
        <v>0</v>
      </c>
      <c r="AN13">
        <v>0</v>
      </c>
      <c r="AO13">
        <v>0</v>
      </c>
      <c r="AP13">
        <v>0.75472800000000018</v>
      </c>
      <c r="AQ13">
        <v>0</v>
      </c>
      <c r="AR13">
        <v>0.39269565217391306</v>
      </c>
      <c r="AS13">
        <v>1.3100126375260186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345.42205003484469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4.870230194743808</v>
      </c>
      <c r="L14">
        <v>203.88</v>
      </c>
      <c r="M14">
        <v>7.3</v>
      </c>
      <c r="N14">
        <v>19.271957736462461</v>
      </c>
      <c r="O14">
        <v>0</v>
      </c>
      <c r="P14">
        <v>18.20804277730009</v>
      </c>
      <c r="Q14">
        <v>3.52</v>
      </c>
      <c r="R14">
        <v>3.4430604982206403</v>
      </c>
      <c r="S14">
        <v>4.2869936930623691</v>
      </c>
      <c r="T14">
        <v>0</v>
      </c>
      <c r="U14">
        <v>24.72</v>
      </c>
      <c r="V14">
        <v>2.882307692307692</v>
      </c>
      <c r="W14">
        <v>6.73</v>
      </c>
      <c r="X14">
        <v>12.501594184415254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2.61696247464503</v>
      </c>
      <c r="AG14">
        <v>12.82424</v>
      </c>
      <c r="AH14">
        <v>0</v>
      </c>
      <c r="AI14">
        <v>0</v>
      </c>
      <c r="AJ14">
        <v>0</v>
      </c>
      <c r="AK14">
        <v>15.909454688731284</v>
      </c>
      <c r="AL14">
        <v>0</v>
      </c>
      <c r="AM14">
        <v>0</v>
      </c>
      <c r="AN14">
        <v>0</v>
      </c>
      <c r="AO14">
        <v>0</v>
      </c>
      <c r="AP14">
        <v>0.75472800000000018</v>
      </c>
      <c r="AQ14">
        <v>0</v>
      </c>
      <c r="AR14">
        <v>0.39269565217391306</v>
      </c>
      <c r="AS14">
        <v>1.3100126375260186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345.42228022958852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4.8797683031051191</v>
      </c>
      <c r="L15">
        <v>204.64000000000001</v>
      </c>
      <c r="M15">
        <v>13.28</v>
      </c>
      <c r="N15">
        <v>35.043068301225922</v>
      </c>
      <c r="O15">
        <v>0</v>
      </c>
      <c r="P15">
        <v>33.116931912922652</v>
      </c>
      <c r="Q15">
        <v>3.52</v>
      </c>
      <c r="R15">
        <v>3.4430604982206403</v>
      </c>
      <c r="S15">
        <v>4.2869936930623691</v>
      </c>
      <c r="T15">
        <v>0</v>
      </c>
      <c r="U15">
        <v>24.72</v>
      </c>
      <c r="V15">
        <v>2.882307692307692</v>
      </c>
      <c r="W15">
        <v>6.73</v>
      </c>
      <c r="X15">
        <v>12.5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2.61696247464503</v>
      </c>
      <c r="AG15">
        <v>12.82424</v>
      </c>
      <c r="AH15">
        <v>0</v>
      </c>
      <c r="AI15">
        <v>0</v>
      </c>
      <c r="AJ15">
        <v>0</v>
      </c>
      <c r="AK15">
        <v>15.909454688731284</v>
      </c>
      <c r="AL15">
        <v>0</v>
      </c>
      <c r="AM15">
        <v>0</v>
      </c>
      <c r="AN15">
        <v>0</v>
      </c>
      <c r="AO15">
        <v>0</v>
      </c>
      <c r="AP15">
        <v>0.75472800000000018</v>
      </c>
      <c r="AQ15">
        <v>0</v>
      </c>
      <c r="AR15">
        <v>0.39269565217391306</v>
      </c>
      <c r="AS15">
        <v>1.3100126375260186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382.85022385392062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4.8702270925623692</v>
      </c>
      <c r="L16">
        <v>204.64000000000001</v>
      </c>
      <c r="M16">
        <v>13.28</v>
      </c>
      <c r="N16">
        <v>35.043068301225922</v>
      </c>
      <c r="O16">
        <v>0</v>
      </c>
      <c r="P16">
        <v>33.116931912922652</v>
      </c>
      <c r="Q16">
        <v>3.52</v>
      </c>
      <c r="R16">
        <v>3.4430604982206403</v>
      </c>
      <c r="S16">
        <v>4.2869936930623691</v>
      </c>
      <c r="T16">
        <v>0</v>
      </c>
      <c r="U16">
        <v>24.72</v>
      </c>
      <c r="V16">
        <v>2.882307692307692</v>
      </c>
      <c r="W16">
        <v>6.73</v>
      </c>
      <c r="X16">
        <v>12.5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2.61696247464503</v>
      </c>
      <c r="AG16">
        <v>12.82424</v>
      </c>
      <c r="AH16">
        <v>0</v>
      </c>
      <c r="AI16">
        <v>0</v>
      </c>
      <c r="AJ16">
        <v>0</v>
      </c>
      <c r="AK16">
        <v>15.909454688731284</v>
      </c>
      <c r="AL16">
        <v>0</v>
      </c>
      <c r="AM16">
        <v>0</v>
      </c>
      <c r="AN16">
        <v>0</v>
      </c>
      <c r="AO16">
        <v>0</v>
      </c>
      <c r="AP16">
        <v>0.75472800000000018</v>
      </c>
      <c r="AQ16">
        <v>0</v>
      </c>
      <c r="AR16">
        <v>0.39269565217391306</v>
      </c>
      <c r="AS16">
        <v>1.3100126375260186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382.84068264337793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4.8797683031051191</v>
      </c>
      <c r="L17">
        <v>204.64000000000001</v>
      </c>
      <c r="M17">
        <v>13.28</v>
      </c>
      <c r="N17">
        <v>35.043068301225922</v>
      </c>
      <c r="O17">
        <v>0</v>
      </c>
      <c r="P17">
        <v>33.116931912922652</v>
      </c>
      <c r="Q17">
        <v>3.52</v>
      </c>
      <c r="R17">
        <v>3.4430604982206403</v>
      </c>
      <c r="S17">
        <v>4.2869936930623691</v>
      </c>
      <c r="T17">
        <v>0</v>
      </c>
      <c r="U17">
        <v>24.72</v>
      </c>
      <c r="V17">
        <v>2.882307692307692</v>
      </c>
      <c r="W17">
        <v>6.73</v>
      </c>
      <c r="X17">
        <v>12.5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2.61696247464503</v>
      </c>
      <c r="AG17">
        <v>12.82424</v>
      </c>
      <c r="AH17">
        <v>0</v>
      </c>
      <c r="AI17">
        <v>0</v>
      </c>
      <c r="AJ17">
        <v>0</v>
      </c>
      <c r="AK17">
        <v>15.909454688731284</v>
      </c>
      <c r="AL17">
        <v>0</v>
      </c>
      <c r="AM17">
        <v>0</v>
      </c>
      <c r="AN17">
        <v>0</v>
      </c>
      <c r="AO17">
        <v>0</v>
      </c>
      <c r="AP17">
        <v>2.4574680000000004</v>
      </c>
      <c r="AQ17">
        <v>0</v>
      </c>
      <c r="AR17">
        <v>0.39269565217391306</v>
      </c>
      <c r="AS17">
        <v>1.3100126375260186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384.55296385392063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4.87</v>
      </c>
      <c r="L18">
        <v>204.64000000000001</v>
      </c>
      <c r="M18">
        <v>13.28</v>
      </c>
      <c r="N18">
        <v>35.043068301225922</v>
      </c>
      <c r="O18">
        <v>0</v>
      </c>
      <c r="P18">
        <v>33.116931912922652</v>
      </c>
      <c r="Q18">
        <v>3.52</v>
      </c>
      <c r="R18">
        <v>3.4430604982206403</v>
      </c>
      <c r="S18">
        <v>4.2869936930623691</v>
      </c>
      <c r="T18">
        <v>0</v>
      </c>
      <c r="U18">
        <v>24.72</v>
      </c>
      <c r="V18">
        <v>2.882307692307692</v>
      </c>
      <c r="W18">
        <v>6.73</v>
      </c>
      <c r="X18">
        <v>12.5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2.61696247464503</v>
      </c>
      <c r="AG18">
        <v>12.82424</v>
      </c>
      <c r="AH18">
        <v>0</v>
      </c>
      <c r="AI18">
        <v>0</v>
      </c>
      <c r="AJ18">
        <v>0</v>
      </c>
      <c r="AK18">
        <v>15.909454688731284</v>
      </c>
      <c r="AL18">
        <v>0</v>
      </c>
      <c r="AM18">
        <v>0</v>
      </c>
      <c r="AN18">
        <v>0</v>
      </c>
      <c r="AO18">
        <v>0</v>
      </c>
      <c r="AP18">
        <v>2.4574680000000004</v>
      </c>
      <c r="AQ18">
        <v>0</v>
      </c>
      <c r="AR18">
        <v>0.39269565217391306</v>
      </c>
      <c r="AS18">
        <v>1.3100126375260186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384.54319555081548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4.87</v>
      </c>
      <c r="L19">
        <v>205.90107919591023</v>
      </c>
      <c r="M19">
        <v>13.28</v>
      </c>
      <c r="N19">
        <v>35.043068301225922</v>
      </c>
      <c r="O19">
        <v>0</v>
      </c>
      <c r="P19">
        <v>33.116931912922652</v>
      </c>
      <c r="Q19">
        <v>3.52</v>
      </c>
      <c r="R19">
        <v>3.4430632235084593</v>
      </c>
      <c r="S19">
        <v>4.2899999999999991</v>
      </c>
      <c r="T19">
        <v>0</v>
      </c>
      <c r="U19">
        <v>24.72</v>
      </c>
      <c r="V19">
        <v>2.882307692307692</v>
      </c>
      <c r="W19">
        <v>6.73</v>
      </c>
      <c r="X19">
        <v>12.5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2.61696247464503</v>
      </c>
      <c r="AG19">
        <v>12.82424</v>
      </c>
      <c r="AH19">
        <v>0</v>
      </c>
      <c r="AI19">
        <v>0</v>
      </c>
      <c r="AJ19">
        <v>0</v>
      </c>
      <c r="AK19">
        <v>15.909454688731284</v>
      </c>
      <c r="AL19">
        <v>0</v>
      </c>
      <c r="AM19">
        <v>0</v>
      </c>
      <c r="AN19">
        <v>0</v>
      </c>
      <c r="AO19">
        <v>0</v>
      </c>
      <c r="AP19">
        <v>1.8500040000000004</v>
      </c>
      <c r="AQ19">
        <v>0</v>
      </c>
      <c r="AR19">
        <v>0.39269565217391306</v>
      </c>
      <c r="AS19">
        <v>1.3100126375260186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385.19981977895122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4.8601885694331282</v>
      </c>
      <c r="L20">
        <v>205.90107919591023</v>
      </c>
      <c r="M20">
        <v>13.28</v>
      </c>
      <c r="N20">
        <v>35.043068301225922</v>
      </c>
      <c r="O20">
        <v>0</v>
      </c>
      <c r="P20">
        <v>33.116931912922652</v>
      </c>
      <c r="Q20">
        <v>3.52</v>
      </c>
      <c r="R20">
        <v>3.4430632235084593</v>
      </c>
      <c r="S20">
        <v>4.2899999999999991</v>
      </c>
      <c r="T20">
        <v>0</v>
      </c>
      <c r="U20">
        <v>24.72</v>
      </c>
      <c r="V20">
        <v>2.882307692307692</v>
      </c>
      <c r="W20">
        <v>6.73</v>
      </c>
      <c r="X20">
        <v>12.5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2.61696247464503</v>
      </c>
      <c r="AG20">
        <v>12.82424</v>
      </c>
      <c r="AH20">
        <v>0</v>
      </c>
      <c r="AI20">
        <v>0</v>
      </c>
      <c r="AJ20">
        <v>0</v>
      </c>
      <c r="AK20">
        <v>15.909454688731284</v>
      </c>
      <c r="AL20">
        <v>0</v>
      </c>
      <c r="AM20">
        <v>0</v>
      </c>
      <c r="AN20">
        <v>0</v>
      </c>
      <c r="AO20">
        <v>0</v>
      </c>
      <c r="AP20">
        <v>0.15033200000000002</v>
      </c>
      <c r="AQ20">
        <v>0</v>
      </c>
      <c r="AR20">
        <v>0.39269565217391306</v>
      </c>
      <c r="AS20">
        <v>1.3100126375260186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383.49033634838435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4.8600000000000003</v>
      </c>
      <c r="L21">
        <v>205.90107919591023</v>
      </c>
      <c r="M21">
        <v>13.28</v>
      </c>
      <c r="N21">
        <v>35.043068301225922</v>
      </c>
      <c r="O21">
        <v>0</v>
      </c>
      <c r="P21">
        <v>33.116931912922652</v>
      </c>
      <c r="Q21">
        <v>3.52</v>
      </c>
      <c r="R21">
        <v>3.4430632235084593</v>
      </c>
      <c r="S21">
        <v>4.2899999999999991</v>
      </c>
      <c r="T21">
        <v>0</v>
      </c>
      <c r="U21">
        <v>24.72</v>
      </c>
      <c r="V21">
        <v>2.882307692307692</v>
      </c>
      <c r="W21">
        <v>6.73</v>
      </c>
      <c r="X21">
        <v>12.5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2.61696247464503</v>
      </c>
      <c r="AG21">
        <v>12.82424</v>
      </c>
      <c r="AH21">
        <v>0</v>
      </c>
      <c r="AI21">
        <v>0</v>
      </c>
      <c r="AJ21">
        <v>0</v>
      </c>
      <c r="AK21">
        <v>15.909454688731284</v>
      </c>
      <c r="AL21">
        <v>0</v>
      </c>
      <c r="AM21">
        <v>0</v>
      </c>
      <c r="AN21">
        <v>0</v>
      </c>
      <c r="AO21">
        <v>0</v>
      </c>
      <c r="AP21">
        <v>0.15033200000000002</v>
      </c>
      <c r="AQ21">
        <v>0</v>
      </c>
      <c r="AR21">
        <v>0.52154891304347828</v>
      </c>
      <c r="AS21">
        <v>1.3100126375260186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383.61900103982077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4.8098310858266604</v>
      </c>
      <c r="L22">
        <v>205.90107919591023</v>
      </c>
      <c r="M22">
        <v>13.28</v>
      </c>
      <c r="N22">
        <v>35.043068301225922</v>
      </c>
      <c r="O22">
        <v>0</v>
      </c>
      <c r="P22">
        <v>33.116931912922652</v>
      </c>
      <c r="Q22">
        <v>3.52</v>
      </c>
      <c r="R22">
        <v>3.4430632235084593</v>
      </c>
      <c r="S22">
        <v>4.2899999999999991</v>
      </c>
      <c r="T22">
        <v>0</v>
      </c>
      <c r="U22">
        <v>24.72</v>
      </c>
      <c r="V22">
        <v>2.882307692307692</v>
      </c>
      <c r="W22">
        <v>6.73</v>
      </c>
      <c r="X22">
        <v>12.5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2.61696247464503</v>
      </c>
      <c r="AG22">
        <v>12.82424</v>
      </c>
      <c r="AH22">
        <v>0</v>
      </c>
      <c r="AI22">
        <v>0</v>
      </c>
      <c r="AJ22">
        <v>0</v>
      </c>
      <c r="AK22">
        <v>15.909454688731284</v>
      </c>
      <c r="AL22">
        <v>0</v>
      </c>
      <c r="AM22">
        <v>0</v>
      </c>
      <c r="AN22">
        <v>0</v>
      </c>
      <c r="AO22">
        <v>0</v>
      </c>
      <c r="AP22">
        <v>0.15033200000000002</v>
      </c>
      <c r="AQ22">
        <v>0</v>
      </c>
      <c r="AR22">
        <v>0.52154891304347828</v>
      </c>
      <c r="AS22">
        <v>1.3100126375260186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383.56883212564742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4.8098568622783002</v>
      </c>
      <c r="L23">
        <v>203.88</v>
      </c>
      <c r="M23">
        <v>13.28</v>
      </c>
      <c r="N23">
        <v>35.043068301225922</v>
      </c>
      <c r="O23">
        <v>0</v>
      </c>
      <c r="P23">
        <v>33.116931912922652</v>
      </c>
      <c r="Q23">
        <v>3.2800000000000002</v>
      </c>
      <c r="R23">
        <v>3.38</v>
      </c>
      <c r="S23">
        <v>4.29</v>
      </c>
      <c r="T23">
        <v>0</v>
      </c>
      <c r="U23">
        <v>24.72</v>
      </c>
      <c r="V23">
        <v>2.882307692307692</v>
      </c>
      <c r="W23">
        <v>6.73</v>
      </c>
      <c r="X23">
        <v>12.501594184415254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2.61696247464503</v>
      </c>
      <c r="AG23">
        <v>12.82424</v>
      </c>
      <c r="AH23">
        <v>0</v>
      </c>
      <c r="AI23">
        <v>0</v>
      </c>
      <c r="AJ23">
        <v>0</v>
      </c>
      <c r="AK23">
        <v>15.909454688731284</v>
      </c>
      <c r="AL23">
        <v>0</v>
      </c>
      <c r="AM23">
        <v>0</v>
      </c>
      <c r="AN23">
        <v>0</v>
      </c>
      <c r="AO23">
        <v>0</v>
      </c>
      <c r="AP23">
        <v>0.15033200000000002</v>
      </c>
      <c r="AQ23">
        <v>0</v>
      </c>
      <c r="AR23">
        <v>0.52154891304347828</v>
      </c>
      <c r="AS23">
        <v>1.3100126375260186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381.2463096670956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4.8098822348447747</v>
      </c>
      <c r="L24">
        <v>203.88</v>
      </c>
      <c r="M24">
        <v>13.28</v>
      </c>
      <c r="N24">
        <v>35.043068301225922</v>
      </c>
      <c r="O24">
        <v>0</v>
      </c>
      <c r="P24">
        <v>33.116931912922652</v>
      </c>
      <c r="Q24">
        <v>3.3377613941018764</v>
      </c>
      <c r="R24">
        <v>3.4414203137902564</v>
      </c>
      <c r="S24">
        <v>4.29</v>
      </c>
      <c r="T24">
        <v>0</v>
      </c>
      <c r="U24">
        <v>24.72</v>
      </c>
      <c r="V24">
        <v>2.882307692307692</v>
      </c>
      <c r="W24">
        <v>6.73</v>
      </c>
      <c r="X24">
        <v>12.501594184415254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2.61696247464503</v>
      </c>
      <c r="AG24">
        <v>12.82424</v>
      </c>
      <c r="AH24">
        <v>0</v>
      </c>
      <c r="AI24">
        <v>0</v>
      </c>
      <c r="AJ24">
        <v>0</v>
      </c>
      <c r="AK24">
        <v>15.909454688731284</v>
      </c>
      <c r="AL24">
        <v>0</v>
      </c>
      <c r="AM24">
        <v>0</v>
      </c>
      <c r="AN24">
        <v>0</v>
      </c>
      <c r="AO24">
        <v>0</v>
      </c>
      <c r="AP24">
        <v>0.15033200000000002</v>
      </c>
      <c r="AQ24">
        <v>0</v>
      </c>
      <c r="AR24">
        <v>0.52154891304347828</v>
      </c>
      <c r="AS24">
        <v>1.3100126375260186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381.36551674755424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4.8098972419833785</v>
      </c>
      <c r="L25">
        <v>203.88</v>
      </c>
      <c r="M25">
        <v>12.6</v>
      </c>
      <c r="N25">
        <v>35.043068301225922</v>
      </c>
      <c r="O25">
        <v>0</v>
      </c>
      <c r="P25">
        <v>33.116931912922652</v>
      </c>
      <c r="Q25">
        <v>6.0665609065155817</v>
      </c>
      <c r="R25">
        <v>6.2523122456529787</v>
      </c>
      <c r="S25">
        <v>7.79</v>
      </c>
      <c r="T25">
        <v>0</v>
      </c>
      <c r="U25">
        <v>24.72</v>
      </c>
      <c r="V25">
        <v>5.1835822959889351</v>
      </c>
      <c r="W25">
        <v>13.34</v>
      </c>
      <c r="X25">
        <v>29.17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4.8629863739591217</v>
      </c>
      <c r="AF25">
        <v>2.61696247464503</v>
      </c>
      <c r="AG25">
        <v>12.82424</v>
      </c>
      <c r="AH25">
        <v>5.5868356916578668</v>
      </c>
      <c r="AI25">
        <v>0</v>
      </c>
      <c r="AJ25">
        <v>0</v>
      </c>
      <c r="AK25">
        <v>15.909454688731284</v>
      </c>
      <c r="AL25">
        <v>0</v>
      </c>
      <c r="AM25">
        <v>0</v>
      </c>
      <c r="AN25">
        <v>0</v>
      </c>
      <c r="AO25">
        <v>0</v>
      </c>
      <c r="AP25">
        <v>0.15033200000000002</v>
      </c>
      <c r="AQ25">
        <v>0</v>
      </c>
      <c r="AR25">
        <v>0.52154891304347828</v>
      </c>
      <c r="AS25">
        <v>1.3100126375260186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425.75472568385226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4.809906623699332</v>
      </c>
      <c r="L26">
        <v>203.88</v>
      </c>
      <c r="M26">
        <v>16.11</v>
      </c>
      <c r="N26">
        <v>35.043068301225922</v>
      </c>
      <c r="O26">
        <v>0</v>
      </c>
      <c r="P26">
        <v>33.116931912922652</v>
      </c>
      <c r="Q26">
        <v>6.0665609065155817</v>
      </c>
      <c r="R26">
        <v>6.2523122456529787</v>
      </c>
      <c r="S26">
        <v>7.79</v>
      </c>
      <c r="T26">
        <v>0</v>
      </c>
      <c r="U26">
        <v>24.72</v>
      </c>
      <c r="V26">
        <v>5.3735871743486978</v>
      </c>
      <c r="W26">
        <v>13.34</v>
      </c>
      <c r="X26">
        <v>29.17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4.8629863739591217</v>
      </c>
      <c r="AF26">
        <v>2.61696247464503</v>
      </c>
      <c r="AG26">
        <v>12.82424</v>
      </c>
      <c r="AH26">
        <v>11.176739387539598</v>
      </c>
      <c r="AI26">
        <v>0</v>
      </c>
      <c r="AJ26">
        <v>0</v>
      </c>
      <c r="AK26">
        <v>15.909454688731284</v>
      </c>
      <c r="AL26">
        <v>0</v>
      </c>
      <c r="AM26">
        <v>0</v>
      </c>
      <c r="AN26">
        <v>0</v>
      </c>
      <c r="AO26">
        <v>0</v>
      </c>
      <c r="AP26">
        <v>0.15033200000000002</v>
      </c>
      <c r="AQ26">
        <v>4.5563571428571414</v>
      </c>
      <c r="AR26">
        <v>0.52154891304347828</v>
      </c>
      <c r="AS26">
        <v>1.3100126375260186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439.60100078266686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4.8099999999999996</v>
      </c>
      <c r="L27">
        <v>269.27</v>
      </c>
      <c r="M27">
        <v>16.11</v>
      </c>
      <c r="N27">
        <v>35.043068301225922</v>
      </c>
      <c r="O27">
        <v>0</v>
      </c>
      <c r="P27">
        <v>33.116931912922652</v>
      </c>
      <c r="Q27">
        <v>6.0665609065155817</v>
      </c>
      <c r="R27">
        <v>6.5</v>
      </c>
      <c r="S27">
        <v>7.79</v>
      </c>
      <c r="T27">
        <v>0</v>
      </c>
      <c r="U27">
        <v>24.72</v>
      </c>
      <c r="V27">
        <v>5.3730703259005139</v>
      </c>
      <c r="W27">
        <v>13.34</v>
      </c>
      <c r="X27">
        <v>29.17</v>
      </c>
      <c r="Y27">
        <v>0</v>
      </c>
      <c r="Z27">
        <v>0.32522727272727275</v>
      </c>
      <c r="AA27">
        <v>0</v>
      </c>
      <c r="AB27">
        <v>0.98184546136534123</v>
      </c>
      <c r="AC27">
        <v>0</v>
      </c>
      <c r="AD27">
        <v>2.3778009084027252</v>
      </c>
      <c r="AE27">
        <v>4.8629863739591217</v>
      </c>
      <c r="AF27">
        <v>5.2369929006085192</v>
      </c>
      <c r="AG27">
        <v>12.82424</v>
      </c>
      <c r="AH27">
        <v>16.763575079197466</v>
      </c>
      <c r="AI27">
        <v>1.1260816967792615</v>
      </c>
      <c r="AJ27">
        <v>0</v>
      </c>
      <c r="AK27">
        <v>15.909454688731284</v>
      </c>
      <c r="AL27">
        <v>0</v>
      </c>
      <c r="AM27">
        <v>0</v>
      </c>
      <c r="AN27">
        <v>0</v>
      </c>
      <c r="AO27">
        <v>0</v>
      </c>
      <c r="AP27">
        <v>1.8500040000000004</v>
      </c>
      <c r="AQ27">
        <v>6.5077666666666651</v>
      </c>
      <c r="AR27">
        <v>0.52154891304347828</v>
      </c>
      <c r="AS27">
        <v>1.3100126375260186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521.90716804557167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9</v>
      </c>
      <c r="L28">
        <v>316.83090141573103</v>
      </c>
      <c r="M28">
        <v>17.05</v>
      </c>
      <c r="N28">
        <v>35.043068301225922</v>
      </c>
      <c r="O28">
        <v>0</v>
      </c>
      <c r="P28">
        <v>33.116931912922652</v>
      </c>
      <c r="Q28">
        <v>6.0665609065155817</v>
      </c>
      <c r="R28">
        <v>7.27</v>
      </c>
      <c r="S28">
        <v>7.79</v>
      </c>
      <c r="T28">
        <v>0</v>
      </c>
      <c r="U28">
        <v>24.72</v>
      </c>
      <c r="V28">
        <v>5.3730703259005139</v>
      </c>
      <c r="W28">
        <v>13.34</v>
      </c>
      <c r="X28">
        <v>29.17</v>
      </c>
      <c r="Y28">
        <v>0</v>
      </c>
      <c r="Z28">
        <v>1.9237500000000001</v>
      </c>
      <c r="AA28">
        <v>0</v>
      </c>
      <c r="AB28">
        <v>3.5407801950487614</v>
      </c>
      <c r="AC28">
        <v>2.8564606565101305</v>
      </c>
      <c r="AD28">
        <v>2.3778009084027252</v>
      </c>
      <c r="AE28">
        <v>9.7259727479182434</v>
      </c>
      <c r="AF28">
        <v>7.8539553752535491</v>
      </c>
      <c r="AG28">
        <v>12.82424</v>
      </c>
      <c r="AH28">
        <v>27.940314466737064</v>
      </c>
      <c r="AI28">
        <v>4.8848012568735273</v>
      </c>
      <c r="AJ28">
        <v>0</v>
      </c>
      <c r="AK28">
        <v>15.909454688731284</v>
      </c>
      <c r="AL28">
        <v>0</v>
      </c>
      <c r="AM28">
        <v>1.5556114028507126</v>
      </c>
      <c r="AN28">
        <v>0</v>
      </c>
      <c r="AO28">
        <v>0</v>
      </c>
      <c r="AP28">
        <v>1.8500040000000004</v>
      </c>
      <c r="AQ28">
        <v>13.776460317460314</v>
      </c>
      <c r="AR28">
        <v>0.52154891304347828</v>
      </c>
      <c r="AS28">
        <v>1.3100126375260186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613.62170042865159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9</v>
      </c>
      <c r="L29">
        <v>365.59916380498805</v>
      </c>
      <c r="M29">
        <v>17.449999999999996</v>
      </c>
      <c r="N29">
        <v>35.043068301225922</v>
      </c>
      <c r="O29">
        <v>0</v>
      </c>
      <c r="P29">
        <v>33.116931912922652</v>
      </c>
      <c r="Q29">
        <v>6.0665609065155817</v>
      </c>
      <c r="R29">
        <v>7.27</v>
      </c>
      <c r="S29">
        <v>7.79</v>
      </c>
      <c r="T29">
        <v>0</v>
      </c>
      <c r="U29">
        <v>24.72</v>
      </c>
      <c r="V29">
        <v>5.3730703259005139</v>
      </c>
      <c r="W29">
        <v>13.34</v>
      </c>
      <c r="X29">
        <v>29.17</v>
      </c>
      <c r="Y29">
        <v>0</v>
      </c>
      <c r="Z29">
        <v>3.8475000000000001</v>
      </c>
      <c r="AA29">
        <v>3.5429746835443039</v>
      </c>
      <c r="AB29">
        <v>7.7719204801200279</v>
      </c>
      <c r="AC29">
        <v>8.5755182974713371</v>
      </c>
      <c r="AD29">
        <v>4.8721907645722942</v>
      </c>
      <c r="AE29">
        <v>14.585890991672976</v>
      </c>
      <c r="AF29">
        <v>11.636739350912778</v>
      </c>
      <c r="AG29">
        <v>12.82424</v>
      </c>
      <c r="AH29">
        <v>41.405785005279839</v>
      </c>
      <c r="AI29">
        <v>4.8848012568735273</v>
      </c>
      <c r="AJ29">
        <v>0</v>
      </c>
      <c r="AK29">
        <v>15.909454688731284</v>
      </c>
      <c r="AL29">
        <v>0</v>
      </c>
      <c r="AM29">
        <v>3.1112228057014253</v>
      </c>
      <c r="AN29">
        <v>0</v>
      </c>
      <c r="AO29">
        <v>0</v>
      </c>
      <c r="AP29">
        <v>0.15033200000000002</v>
      </c>
      <c r="AQ29">
        <v>18.36656825396825</v>
      </c>
      <c r="AR29">
        <v>1.957342391304348</v>
      </c>
      <c r="AS29">
        <v>1.3100126375260186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708.69128885923124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8.990144550029747</v>
      </c>
      <c r="L30">
        <v>346.35999999999996</v>
      </c>
      <c r="M30">
        <v>17.920000000000002</v>
      </c>
      <c r="N30">
        <v>35.043068301225922</v>
      </c>
      <c r="O30">
        <v>0</v>
      </c>
      <c r="P30">
        <v>33.116931912922652</v>
      </c>
      <c r="Q30">
        <v>6.07</v>
      </c>
      <c r="R30">
        <v>7.27</v>
      </c>
      <c r="S30">
        <v>7.79</v>
      </c>
      <c r="T30">
        <v>0</v>
      </c>
      <c r="U30">
        <v>24.72</v>
      </c>
      <c r="V30">
        <v>5.3730703259005139</v>
      </c>
      <c r="W30">
        <v>13.34</v>
      </c>
      <c r="X30">
        <v>29.17</v>
      </c>
      <c r="Y30">
        <v>0</v>
      </c>
      <c r="Z30">
        <v>3.8475000000000001</v>
      </c>
      <c r="AA30">
        <v>8.2761434599156125</v>
      </c>
      <c r="AB30">
        <v>7.7719204801200279</v>
      </c>
      <c r="AC30">
        <v>8.5755182974713371</v>
      </c>
      <c r="AD30">
        <v>10.784477668433006</v>
      </c>
      <c r="AE30">
        <v>14.585890991672976</v>
      </c>
      <c r="AF30">
        <v>11.636739350912778</v>
      </c>
      <c r="AG30">
        <v>12.82424</v>
      </c>
      <c r="AH30">
        <v>41.405785005279839</v>
      </c>
      <c r="AI30">
        <v>4.8848012568735273</v>
      </c>
      <c r="AJ30">
        <v>0</v>
      </c>
      <c r="AK30">
        <v>15.909454688731284</v>
      </c>
      <c r="AL30">
        <v>0</v>
      </c>
      <c r="AM30">
        <v>3.1112228057014253</v>
      </c>
      <c r="AN30">
        <v>0</v>
      </c>
      <c r="AO30">
        <v>0</v>
      </c>
      <c r="AP30">
        <v>0.15033200000000002</v>
      </c>
      <c r="AQ30">
        <v>18.36656825396825</v>
      </c>
      <c r="AR30">
        <v>7.8170978260869575</v>
      </c>
      <c r="AS30">
        <v>1.3100126375260186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706.42091981277201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8.9901397981557238</v>
      </c>
      <c r="L31">
        <v>373.13117475934814</v>
      </c>
      <c r="M31">
        <v>18.799999999999997</v>
      </c>
      <c r="N31">
        <v>35.043068301225922</v>
      </c>
      <c r="O31">
        <v>0</v>
      </c>
      <c r="P31">
        <v>33.116931912922652</v>
      </c>
      <c r="Q31">
        <v>6.07</v>
      </c>
      <c r="R31">
        <v>8.52</v>
      </c>
      <c r="S31">
        <v>7.79</v>
      </c>
      <c r="T31">
        <v>0</v>
      </c>
      <c r="U31">
        <v>24.72</v>
      </c>
      <c r="V31">
        <v>5.3730703259005139</v>
      </c>
      <c r="W31">
        <v>13.34</v>
      </c>
      <c r="X31">
        <v>29.17</v>
      </c>
      <c r="Y31">
        <v>0</v>
      </c>
      <c r="Z31">
        <v>3.8475000000000001</v>
      </c>
      <c r="AA31">
        <v>12.435687763713078</v>
      </c>
      <c r="AB31">
        <v>7.7719204801200279</v>
      </c>
      <c r="AC31">
        <v>8.5755182974713371</v>
      </c>
      <c r="AD31">
        <v>10.784477668433006</v>
      </c>
      <c r="AE31">
        <v>14.585890991672976</v>
      </c>
      <c r="AF31">
        <v>11.636739350912778</v>
      </c>
      <c r="AG31">
        <v>12.82424</v>
      </c>
      <c r="AH31">
        <v>41.405785005279839</v>
      </c>
      <c r="AI31">
        <v>4.8848012568735273</v>
      </c>
      <c r="AJ31">
        <v>0</v>
      </c>
      <c r="AK31">
        <v>15.909454688731284</v>
      </c>
      <c r="AL31">
        <v>0</v>
      </c>
      <c r="AM31">
        <v>3.1112228057014253</v>
      </c>
      <c r="AN31">
        <v>0</v>
      </c>
      <c r="AO31">
        <v>0</v>
      </c>
      <c r="AP31">
        <v>0.15033200000000002</v>
      </c>
      <c r="AQ31">
        <v>18.36656825396825</v>
      </c>
      <c r="AR31">
        <v>7.8170978260869575</v>
      </c>
      <c r="AS31">
        <v>1.3100126375260186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739.48163412404358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8.9901369132831768</v>
      </c>
      <c r="L32">
        <v>373.13117475934814</v>
      </c>
      <c r="M32">
        <v>18.799999999999997</v>
      </c>
      <c r="N32">
        <v>35.043068301225922</v>
      </c>
      <c r="O32">
        <v>0</v>
      </c>
      <c r="P32">
        <v>33.116931912922652</v>
      </c>
      <c r="Q32">
        <v>6.07</v>
      </c>
      <c r="R32">
        <v>8.52</v>
      </c>
      <c r="S32">
        <v>7.79</v>
      </c>
      <c r="T32">
        <v>0</v>
      </c>
      <c r="U32">
        <v>24.72</v>
      </c>
      <c r="V32">
        <v>5.3730703259005139</v>
      </c>
      <c r="W32">
        <v>13.34</v>
      </c>
      <c r="X32">
        <v>29.17</v>
      </c>
      <c r="Y32">
        <v>0</v>
      </c>
      <c r="Z32">
        <v>3.8475000000000001</v>
      </c>
      <c r="AA32">
        <v>12.435687763713078</v>
      </c>
      <c r="AB32">
        <v>7.7719204801200279</v>
      </c>
      <c r="AC32">
        <v>8.5755182974713371</v>
      </c>
      <c r="AD32">
        <v>10.784477668433006</v>
      </c>
      <c r="AE32">
        <v>14.585890991672976</v>
      </c>
      <c r="AF32">
        <v>11.636739350912778</v>
      </c>
      <c r="AG32">
        <v>12.82424</v>
      </c>
      <c r="AH32">
        <v>41.405785005279839</v>
      </c>
      <c r="AI32">
        <v>4.8848012568735273</v>
      </c>
      <c r="AJ32">
        <v>0</v>
      </c>
      <c r="AK32">
        <v>15.909454688731284</v>
      </c>
      <c r="AL32">
        <v>0</v>
      </c>
      <c r="AM32">
        <v>3.1112228057014253</v>
      </c>
      <c r="AN32">
        <v>0</v>
      </c>
      <c r="AO32">
        <v>0</v>
      </c>
      <c r="AP32">
        <v>0.15033200000000002</v>
      </c>
      <c r="AQ32">
        <v>18.36656825396825</v>
      </c>
      <c r="AR32">
        <v>7.8170978260869575</v>
      </c>
      <c r="AS32">
        <v>1.3100126375260186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739.48163123917107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8.9901369132831768</v>
      </c>
      <c r="L33">
        <v>373.13117475934814</v>
      </c>
      <c r="M33">
        <v>18.799999999999997</v>
      </c>
      <c r="N33">
        <v>35.043068301225922</v>
      </c>
      <c r="O33">
        <v>0</v>
      </c>
      <c r="P33">
        <v>33.116931912922652</v>
      </c>
      <c r="Q33">
        <v>6.07</v>
      </c>
      <c r="R33">
        <v>8.52</v>
      </c>
      <c r="S33">
        <v>7.79</v>
      </c>
      <c r="T33">
        <v>0</v>
      </c>
      <c r="U33">
        <v>24.72</v>
      </c>
      <c r="V33">
        <v>5.3730703259005139</v>
      </c>
      <c r="W33">
        <v>13.34</v>
      </c>
      <c r="X33">
        <v>29.17</v>
      </c>
      <c r="Y33">
        <v>0</v>
      </c>
      <c r="Z33">
        <v>3.8475000000000001</v>
      </c>
      <c r="AA33">
        <v>8.2761434599156125</v>
      </c>
      <c r="AB33">
        <v>7.7719204801200279</v>
      </c>
      <c r="AC33">
        <v>8.5755182974713371</v>
      </c>
      <c r="AD33">
        <v>10.784477668433006</v>
      </c>
      <c r="AE33">
        <v>14.585890991672976</v>
      </c>
      <c r="AF33">
        <v>11.636739350912778</v>
      </c>
      <c r="AG33">
        <v>12.82424</v>
      </c>
      <c r="AH33">
        <v>41.405785005279839</v>
      </c>
      <c r="AI33">
        <v>4.8848012568735273</v>
      </c>
      <c r="AJ33">
        <v>0</v>
      </c>
      <c r="AK33">
        <v>15.909454688731284</v>
      </c>
      <c r="AL33">
        <v>0</v>
      </c>
      <c r="AM33">
        <v>3.1112228057014253</v>
      </c>
      <c r="AN33">
        <v>0</v>
      </c>
      <c r="AO33">
        <v>0</v>
      </c>
      <c r="AP33">
        <v>0.15033200000000002</v>
      </c>
      <c r="AQ33">
        <v>18.36656825396825</v>
      </c>
      <c r="AR33">
        <v>1.3008043478260871</v>
      </c>
      <c r="AS33">
        <v>1.3100126375260186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728.80579345711271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8.9901369132831768</v>
      </c>
      <c r="L34">
        <v>373.13117475934814</v>
      </c>
      <c r="M34">
        <v>19.260000000000002</v>
      </c>
      <c r="N34">
        <v>35.043068301225922</v>
      </c>
      <c r="O34">
        <v>0</v>
      </c>
      <c r="P34">
        <v>33.116931912922652</v>
      </c>
      <c r="Q34">
        <v>6.07</v>
      </c>
      <c r="R34">
        <v>8.52</v>
      </c>
      <c r="S34">
        <v>7.79</v>
      </c>
      <c r="T34">
        <v>0</v>
      </c>
      <c r="U34">
        <v>24.72</v>
      </c>
      <c r="V34">
        <v>5.3730703259005139</v>
      </c>
      <c r="W34">
        <v>13.34</v>
      </c>
      <c r="X34">
        <v>29.17</v>
      </c>
      <c r="Y34">
        <v>0</v>
      </c>
      <c r="Z34">
        <v>3.8475000000000001</v>
      </c>
      <c r="AA34">
        <v>4.1442067510548517</v>
      </c>
      <c r="AB34">
        <v>7.7719204801200279</v>
      </c>
      <c r="AC34">
        <v>8.5755182974713371</v>
      </c>
      <c r="AD34">
        <v>10.784477668433006</v>
      </c>
      <c r="AE34">
        <v>14.585890991672976</v>
      </c>
      <c r="AF34">
        <v>11.636739350912778</v>
      </c>
      <c r="AG34">
        <v>12.82424</v>
      </c>
      <c r="AH34">
        <v>41.405785005279839</v>
      </c>
      <c r="AI34">
        <v>1.0493731343283583</v>
      </c>
      <c r="AJ34">
        <v>0</v>
      </c>
      <c r="AK34">
        <v>15.909454688731284</v>
      </c>
      <c r="AL34">
        <v>0</v>
      </c>
      <c r="AM34">
        <v>1.5556114028507126</v>
      </c>
      <c r="AN34">
        <v>0</v>
      </c>
      <c r="AO34">
        <v>0</v>
      </c>
      <c r="AP34">
        <v>0.15033200000000002</v>
      </c>
      <c r="AQ34">
        <v>18.36656825396825</v>
      </c>
      <c r="AR34">
        <v>0.65347010869565214</v>
      </c>
      <c r="AS34">
        <v>1.3100126375260186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719.09548298372545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8.9901369132831768</v>
      </c>
      <c r="L35">
        <v>373.13117475934814</v>
      </c>
      <c r="M35">
        <v>20.6</v>
      </c>
      <c r="N35">
        <v>35.043068301225922</v>
      </c>
      <c r="O35">
        <v>0</v>
      </c>
      <c r="P35">
        <v>33.116931912922652</v>
      </c>
      <c r="Q35">
        <v>6.07</v>
      </c>
      <c r="R35">
        <v>8.52</v>
      </c>
      <c r="S35">
        <v>7.79</v>
      </c>
      <c r="T35">
        <v>0</v>
      </c>
      <c r="U35">
        <v>24.72</v>
      </c>
      <c r="V35">
        <v>5.3730703259005139</v>
      </c>
      <c r="W35">
        <v>13.34</v>
      </c>
      <c r="X35">
        <v>29.17</v>
      </c>
      <c r="Y35">
        <v>0</v>
      </c>
      <c r="Z35">
        <v>1.9237500000000001</v>
      </c>
      <c r="AA35">
        <v>4.1442067510548517</v>
      </c>
      <c r="AB35">
        <v>7.7719204801200279</v>
      </c>
      <c r="AC35">
        <v>2.8564606565101305</v>
      </c>
      <c r="AD35">
        <v>4.7556018168054504</v>
      </c>
      <c r="AE35">
        <v>9.7259727479182434</v>
      </c>
      <c r="AF35">
        <v>5.81683569979716</v>
      </c>
      <c r="AG35">
        <v>12.82424</v>
      </c>
      <c r="AH35">
        <v>27.940314466737064</v>
      </c>
      <c r="AI35">
        <v>0</v>
      </c>
      <c r="AJ35">
        <v>0</v>
      </c>
      <c r="AK35">
        <v>15.909454688731284</v>
      </c>
      <c r="AL35">
        <v>0</v>
      </c>
      <c r="AM35">
        <v>0</v>
      </c>
      <c r="AN35">
        <v>0</v>
      </c>
      <c r="AO35">
        <v>0</v>
      </c>
      <c r="AP35">
        <v>0.15033200000000002</v>
      </c>
      <c r="AQ35">
        <v>13.776460317460314</v>
      </c>
      <c r="AR35">
        <v>0.65347010869565214</v>
      </c>
      <c r="AS35">
        <v>1.3100126375260186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675.42341458403655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8.9901369132831768</v>
      </c>
      <c r="L36">
        <v>373.13117475934814</v>
      </c>
      <c r="M36">
        <v>21.95</v>
      </c>
      <c r="N36">
        <v>35.043068301225922</v>
      </c>
      <c r="O36">
        <v>0</v>
      </c>
      <c r="P36">
        <v>33.116931912922652</v>
      </c>
      <c r="Q36">
        <v>6.07</v>
      </c>
      <c r="R36">
        <v>8.52</v>
      </c>
      <c r="S36">
        <v>7.79</v>
      </c>
      <c r="T36">
        <v>0</v>
      </c>
      <c r="U36">
        <v>24.72</v>
      </c>
      <c r="V36">
        <v>5.3730703259005139</v>
      </c>
      <c r="W36">
        <v>13.34</v>
      </c>
      <c r="X36">
        <v>29.17</v>
      </c>
      <c r="Y36">
        <v>0</v>
      </c>
      <c r="Z36">
        <v>0.32522727272727275</v>
      </c>
      <c r="AA36">
        <v>0</v>
      </c>
      <c r="AB36">
        <v>7.7719204801200279</v>
      </c>
      <c r="AC36">
        <v>0</v>
      </c>
      <c r="AD36">
        <v>2.3778009084027252</v>
      </c>
      <c r="AE36">
        <v>4.8629863739591217</v>
      </c>
      <c r="AF36">
        <v>2.61696247464503</v>
      </c>
      <c r="AG36">
        <v>12.82424</v>
      </c>
      <c r="AH36">
        <v>18.162585005279833</v>
      </c>
      <c r="AI36">
        <v>0</v>
      </c>
      <c r="AJ36">
        <v>0</v>
      </c>
      <c r="AK36">
        <v>15.909454688731284</v>
      </c>
      <c r="AL36">
        <v>0</v>
      </c>
      <c r="AM36">
        <v>0</v>
      </c>
      <c r="AN36">
        <v>0</v>
      </c>
      <c r="AO36">
        <v>0</v>
      </c>
      <c r="AP36">
        <v>0.15033200000000002</v>
      </c>
      <c r="AQ36">
        <v>9.1863523809523784</v>
      </c>
      <c r="AR36">
        <v>0.65347010869565214</v>
      </c>
      <c r="AS36">
        <v>1.3100126375260186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643.36572654371969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8.9901369132831768</v>
      </c>
      <c r="L37">
        <v>373.13117475934814</v>
      </c>
      <c r="M37">
        <v>22.99</v>
      </c>
      <c r="N37">
        <v>35.043068301225922</v>
      </c>
      <c r="O37">
        <v>0</v>
      </c>
      <c r="P37">
        <v>33.116931912922652</v>
      </c>
      <c r="Q37">
        <v>6.07</v>
      </c>
      <c r="R37">
        <v>8.52</v>
      </c>
      <c r="S37">
        <v>7.79</v>
      </c>
      <c r="T37">
        <v>0</v>
      </c>
      <c r="U37">
        <v>24.72</v>
      </c>
      <c r="V37">
        <v>5.3730703259005139</v>
      </c>
      <c r="W37">
        <v>13.34</v>
      </c>
      <c r="X37">
        <v>29.17</v>
      </c>
      <c r="Y37">
        <v>0</v>
      </c>
      <c r="Z37">
        <v>0</v>
      </c>
      <c r="AA37">
        <v>0</v>
      </c>
      <c r="AB37">
        <v>7.7719204801200279</v>
      </c>
      <c r="AC37">
        <v>0</v>
      </c>
      <c r="AD37">
        <v>0</v>
      </c>
      <c r="AE37">
        <v>4.8629863739591217</v>
      </c>
      <c r="AF37">
        <v>2.61696247464503</v>
      </c>
      <c r="AG37">
        <v>12.82424</v>
      </c>
      <c r="AH37">
        <v>11.738184160506865</v>
      </c>
      <c r="AI37">
        <v>0</v>
      </c>
      <c r="AJ37">
        <v>0</v>
      </c>
      <c r="AK37">
        <v>15.909454688731284</v>
      </c>
      <c r="AL37">
        <v>0</v>
      </c>
      <c r="AM37">
        <v>0</v>
      </c>
      <c r="AN37">
        <v>0</v>
      </c>
      <c r="AO37">
        <v>0</v>
      </c>
      <c r="AP37">
        <v>0.15033200000000002</v>
      </c>
      <c r="AQ37">
        <v>9.1863523809523784</v>
      </c>
      <c r="AR37">
        <v>0.65347010869565214</v>
      </c>
      <c r="AS37">
        <v>1.3100126375260186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635.27829751781667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8.9901369132831768</v>
      </c>
      <c r="L38">
        <v>373.13117475934814</v>
      </c>
      <c r="M38">
        <v>24.71</v>
      </c>
      <c r="N38">
        <v>35.043068301225922</v>
      </c>
      <c r="O38">
        <v>0</v>
      </c>
      <c r="P38">
        <v>33.116931912922652</v>
      </c>
      <c r="Q38">
        <v>6.07</v>
      </c>
      <c r="R38">
        <v>8.52</v>
      </c>
      <c r="S38">
        <v>7.79</v>
      </c>
      <c r="T38">
        <v>0</v>
      </c>
      <c r="U38">
        <v>24.72</v>
      </c>
      <c r="V38">
        <v>5.3730703259005139</v>
      </c>
      <c r="W38">
        <v>13.34</v>
      </c>
      <c r="X38">
        <v>29.17</v>
      </c>
      <c r="Y38">
        <v>0</v>
      </c>
      <c r="Z38">
        <v>0</v>
      </c>
      <c r="AA38">
        <v>0</v>
      </c>
      <c r="AB38">
        <v>7.7719204801200279</v>
      </c>
      <c r="AC38">
        <v>0</v>
      </c>
      <c r="AD38">
        <v>0</v>
      </c>
      <c r="AE38">
        <v>4.8629863739591217</v>
      </c>
      <c r="AF38">
        <v>2.61696247464503</v>
      </c>
      <c r="AG38">
        <v>12.82424</v>
      </c>
      <c r="AH38">
        <v>6.8999414994720167</v>
      </c>
      <c r="AI38">
        <v>0</v>
      </c>
      <c r="AJ38">
        <v>0</v>
      </c>
      <c r="AK38">
        <v>15.909454688731284</v>
      </c>
      <c r="AL38">
        <v>0</v>
      </c>
      <c r="AM38">
        <v>0</v>
      </c>
      <c r="AN38">
        <v>0</v>
      </c>
      <c r="AO38">
        <v>0</v>
      </c>
      <c r="AP38">
        <v>0.15033200000000002</v>
      </c>
      <c r="AQ38">
        <v>9.1863523809523784</v>
      </c>
      <c r="AR38">
        <v>0.65347010869565214</v>
      </c>
      <c r="AS38">
        <v>1.3100126375260186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632.16005485678181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9</v>
      </c>
      <c r="L39">
        <v>373.13123055229141</v>
      </c>
      <c r="M39">
        <v>13.28</v>
      </c>
      <c r="N39">
        <v>35.043068301225922</v>
      </c>
      <c r="O39">
        <v>0</v>
      </c>
      <c r="P39">
        <v>33.116931912922652</v>
      </c>
      <c r="Q39">
        <v>6.07</v>
      </c>
      <c r="R39">
        <v>6.25</v>
      </c>
      <c r="S39">
        <v>7.79</v>
      </c>
      <c r="T39">
        <v>0</v>
      </c>
      <c r="U39">
        <v>24.72</v>
      </c>
      <c r="V39">
        <v>5.3730703259005139</v>
      </c>
      <c r="W39">
        <v>13.34</v>
      </c>
      <c r="X39">
        <v>29.17</v>
      </c>
      <c r="Y39">
        <v>0</v>
      </c>
      <c r="Z39">
        <v>0</v>
      </c>
      <c r="AA39">
        <v>0</v>
      </c>
      <c r="AB39">
        <v>7.7719204801200279</v>
      </c>
      <c r="AC39">
        <v>0</v>
      </c>
      <c r="AD39">
        <v>0</v>
      </c>
      <c r="AE39">
        <v>4.8629863739591217</v>
      </c>
      <c r="AF39">
        <v>2.61696247464503</v>
      </c>
      <c r="AG39">
        <v>12.82424</v>
      </c>
      <c r="AH39">
        <v>5.5868356916578668</v>
      </c>
      <c r="AI39">
        <v>0</v>
      </c>
      <c r="AJ39">
        <v>0</v>
      </c>
      <c r="AK39">
        <v>15.909454688731284</v>
      </c>
      <c r="AL39">
        <v>0</v>
      </c>
      <c r="AM39">
        <v>0</v>
      </c>
      <c r="AN39">
        <v>0</v>
      </c>
      <c r="AO39">
        <v>0</v>
      </c>
      <c r="AP39">
        <v>0.15033200000000002</v>
      </c>
      <c r="AQ39">
        <v>9.1863523809523784</v>
      </c>
      <c r="AR39">
        <v>1.3008043478260871</v>
      </c>
      <c r="AS39">
        <v>1.3100126375260186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617.80420216775826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4.8100000000000005</v>
      </c>
      <c r="L40">
        <v>373.13123055229141</v>
      </c>
      <c r="M40">
        <v>13.28</v>
      </c>
      <c r="N40">
        <v>35.043068301225922</v>
      </c>
      <c r="O40">
        <v>0</v>
      </c>
      <c r="P40">
        <v>33.116931912922652</v>
      </c>
      <c r="Q40">
        <v>6.07</v>
      </c>
      <c r="R40">
        <v>6.25</v>
      </c>
      <c r="S40">
        <v>7.79</v>
      </c>
      <c r="T40">
        <v>0</v>
      </c>
      <c r="U40">
        <v>24.72</v>
      </c>
      <c r="V40">
        <v>5.3730703259005139</v>
      </c>
      <c r="W40">
        <v>13.34</v>
      </c>
      <c r="X40">
        <v>29.17</v>
      </c>
      <c r="Y40">
        <v>0</v>
      </c>
      <c r="Z40">
        <v>0</v>
      </c>
      <c r="AA40">
        <v>0</v>
      </c>
      <c r="AB40">
        <v>3.8874943735933978</v>
      </c>
      <c r="AC40">
        <v>0</v>
      </c>
      <c r="AD40">
        <v>0</v>
      </c>
      <c r="AE40">
        <v>4.8629863739591217</v>
      </c>
      <c r="AF40">
        <v>2.61696247464503</v>
      </c>
      <c r="AG40">
        <v>12.82424</v>
      </c>
      <c r="AH40">
        <v>0</v>
      </c>
      <c r="AI40">
        <v>0</v>
      </c>
      <c r="AJ40">
        <v>0</v>
      </c>
      <c r="AK40">
        <v>15.909454688731284</v>
      </c>
      <c r="AL40">
        <v>0</v>
      </c>
      <c r="AM40">
        <v>0</v>
      </c>
      <c r="AN40">
        <v>0</v>
      </c>
      <c r="AO40">
        <v>0</v>
      </c>
      <c r="AP40">
        <v>0.15033200000000002</v>
      </c>
      <c r="AQ40">
        <v>9.1863523809523784</v>
      </c>
      <c r="AR40">
        <v>7.8170978260869575</v>
      </c>
      <c r="AS40">
        <v>1.3100126375260186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610.65923384783468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4.8100000000000005</v>
      </c>
      <c r="L41">
        <v>373.13123055229141</v>
      </c>
      <c r="M41">
        <v>13.28</v>
      </c>
      <c r="N41">
        <v>35.043068301225922</v>
      </c>
      <c r="O41">
        <v>0</v>
      </c>
      <c r="P41">
        <v>33.116931912922652</v>
      </c>
      <c r="Q41">
        <v>6.07</v>
      </c>
      <c r="R41">
        <v>6.25</v>
      </c>
      <c r="S41">
        <v>7.79</v>
      </c>
      <c r="T41">
        <v>0</v>
      </c>
      <c r="U41">
        <v>24.72</v>
      </c>
      <c r="V41">
        <v>5.3730703259005139</v>
      </c>
      <c r="W41">
        <v>13.34</v>
      </c>
      <c r="X41">
        <v>29.17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4.8629863739591217</v>
      </c>
      <c r="AF41">
        <v>2.61696247464503</v>
      </c>
      <c r="AG41">
        <v>12.82424</v>
      </c>
      <c r="AH41">
        <v>0</v>
      </c>
      <c r="AI41">
        <v>0</v>
      </c>
      <c r="AJ41">
        <v>0</v>
      </c>
      <c r="AK41">
        <v>15.909454688731284</v>
      </c>
      <c r="AL41">
        <v>0</v>
      </c>
      <c r="AM41">
        <v>0</v>
      </c>
      <c r="AN41">
        <v>0</v>
      </c>
      <c r="AO41">
        <v>0</v>
      </c>
      <c r="AP41">
        <v>0.15033200000000002</v>
      </c>
      <c r="AQ41">
        <v>9.1863523809523784</v>
      </c>
      <c r="AR41">
        <v>7.8170978260869575</v>
      </c>
      <c r="AS41">
        <v>1.3100126375260186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606.77173947424126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4.8100000000000005</v>
      </c>
      <c r="L42">
        <v>321.20140161147845</v>
      </c>
      <c r="M42">
        <v>13.28</v>
      </c>
      <c r="N42">
        <v>35.043068301225922</v>
      </c>
      <c r="O42">
        <v>0</v>
      </c>
      <c r="P42">
        <v>33.116931912922652</v>
      </c>
      <c r="Q42">
        <v>6.07</v>
      </c>
      <c r="R42">
        <v>6.25</v>
      </c>
      <c r="S42">
        <v>7.79</v>
      </c>
      <c r="T42">
        <v>0</v>
      </c>
      <c r="U42">
        <v>24.72</v>
      </c>
      <c r="V42">
        <v>5.3730703259005139</v>
      </c>
      <c r="W42">
        <v>13.34</v>
      </c>
      <c r="X42">
        <v>29.17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4.8629863739591217</v>
      </c>
      <c r="AF42">
        <v>2.61696247464503</v>
      </c>
      <c r="AG42">
        <v>12.82424</v>
      </c>
      <c r="AH42">
        <v>0</v>
      </c>
      <c r="AI42">
        <v>0</v>
      </c>
      <c r="AJ42">
        <v>0</v>
      </c>
      <c r="AK42">
        <v>15.909454688731284</v>
      </c>
      <c r="AL42">
        <v>0</v>
      </c>
      <c r="AM42">
        <v>0</v>
      </c>
      <c r="AN42">
        <v>0</v>
      </c>
      <c r="AO42">
        <v>0</v>
      </c>
      <c r="AP42">
        <v>0.15033200000000002</v>
      </c>
      <c r="AQ42">
        <v>9.1863523809523784</v>
      </c>
      <c r="AR42">
        <v>7.8170978260869575</v>
      </c>
      <c r="AS42">
        <v>1.3100126375260186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554.8419105334284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4.8099999999999996</v>
      </c>
      <c r="L43">
        <v>262.53999999999996</v>
      </c>
      <c r="M43">
        <v>27.000000000000004</v>
      </c>
      <c r="N43">
        <v>35.043068301225922</v>
      </c>
      <c r="O43">
        <v>0</v>
      </c>
      <c r="P43">
        <v>33.116931912922652</v>
      </c>
      <c r="Q43">
        <v>6.07</v>
      </c>
      <c r="R43">
        <v>6.25</v>
      </c>
      <c r="S43">
        <v>7.79</v>
      </c>
      <c r="T43">
        <v>0</v>
      </c>
      <c r="U43">
        <v>24.72</v>
      </c>
      <c r="V43">
        <v>5.3730703259005139</v>
      </c>
      <c r="W43">
        <v>13.34</v>
      </c>
      <c r="X43">
        <v>29.17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4.8629863739591217</v>
      </c>
      <c r="AF43">
        <v>2.61696247464503</v>
      </c>
      <c r="AG43">
        <v>12.82424</v>
      </c>
      <c r="AH43">
        <v>0</v>
      </c>
      <c r="AI43">
        <v>0</v>
      </c>
      <c r="AJ43">
        <v>0</v>
      </c>
      <c r="AK43">
        <v>15.909454688731284</v>
      </c>
      <c r="AL43">
        <v>0</v>
      </c>
      <c r="AM43">
        <v>0</v>
      </c>
      <c r="AN43">
        <v>0</v>
      </c>
      <c r="AO43">
        <v>0</v>
      </c>
      <c r="AP43">
        <v>1.8500040000000004</v>
      </c>
      <c r="AQ43">
        <v>9.1863523809523784</v>
      </c>
      <c r="AR43">
        <v>0.97560326086956517</v>
      </c>
      <c r="AS43">
        <v>1.3100126375260186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504.75868635673243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4.8099999999999996</v>
      </c>
      <c r="L44">
        <v>262.53999999999996</v>
      </c>
      <c r="M44">
        <v>27.000000000000004</v>
      </c>
      <c r="N44">
        <v>35.043068301225922</v>
      </c>
      <c r="O44">
        <v>0</v>
      </c>
      <c r="P44">
        <v>33.116931912922652</v>
      </c>
      <c r="Q44">
        <v>6.07</v>
      </c>
      <c r="R44">
        <v>6.25</v>
      </c>
      <c r="S44">
        <v>7.79</v>
      </c>
      <c r="T44">
        <v>0</v>
      </c>
      <c r="U44">
        <v>24.72</v>
      </c>
      <c r="V44">
        <v>5.3730703259005139</v>
      </c>
      <c r="W44">
        <v>13.34</v>
      </c>
      <c r="X44">
        <v>29.17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4.8629863739591217</v>
      </c>
      <c r="AF44">
        <v>2.61696247464503</v>
      </c>
      <c r="AG44">
        <v>12.82424</v>
      </c>
      <c r="AH44">
        <v>0</v>
      </c>
      <c r="AI44">
        <v>0</v>
      </c>
      <c r="AJ44">
        <v>0</v>
      </c>
      <c r="AK44">
        <v>15.909454688731284</v>
      </c>
      <c r="AL44">
        <v>0</v>
      </c>
      <c r="AM44">
        <v>0</v>
      </c>
      <c r="AN44">
        <v>0</v>
      </c>
      <c r="AO44">
        <v>0</v>
      </c>
      <c r="AP44">
        <v>1.8500040000000004</v>
      </c>
      <c r="AQ44">
        <v>4.5563571428571414</v>
      </c>
      <c r="AR44">
        <v>0.65347010869565214</v>
      </c>
      <c r="AS44">
        <v>5.5560489146595309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504.05259424359684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4.8099999999999996</v>
      </c>
      <c r="L45">
        <v>203.88</v>
      </c>
      <c r="M45">
        <v>27.000000000000004</v>
      </c>
      <c r="N45">
        <v>35.043068301225922</v>
      </c>
      <c r="O45">
        <v>0</v>
      </c>
      <c r="P45">
        <v>33.116931912922652</v>
      </c>
      <c r="Q45">
        <v>6.07</v>
      </c>
      <c r="R45">
        <v>6.25</v>
      </c>
      <c r="S45">
        <v>7.79</v>
      </c>
      <c r="T45">
        <v>0</v>
      </c>
      <c r="U45">
        <v>24.72</v>
      </c>
      <c r="V45">
        <v>5.3730703259005139</v>
      </c>
      <c r="W45">
        <v>13.34</v>
      </c>
      <c r="X45">
        <v>29.17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4.8629863739591217</v>
      </c>
      <c r="AF45">
        <v>2.61696247464503</v>
      </c>
      <c r="AG45">
        <v>12.82424</v>
      </c>
      <c r="AH45">
        <v>0</v>
      </c>
      <c r="AI45">
        <v>0</v>
      </c>
      <c r="AJ45">
        <v>0</v>
      </c>
      <c r="AK45">
        <v>15.909454688731284</v>
      </c>
      <c r="AL45">
        <v>0</v>
      </c>
      <c r="AM45">
        <v>0</v>
      </c>
      <c r="AN45">
        <v>0</v>
      </c>
      <c r="AO45">
        <v>0</v>
      </c>
      <c r="AP45">
        <v>0.15033200000000002</v>
      </c>
      <c r="AQ45">
        <v>2.6755174603174599</v>
      </c>
      <c r="AR45">
        <v>0.65347010869565214</v>
      </c>
      <c r="AS45">
        <v>5.5560489146595309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441.81208256105714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4.8099999999999996</v>
      </c>
      <c r="L46">
        <v>203.88</v>
      </c>
      <c r="M46">
        <v>27.000000000000004</v>
      </c>
      <c r="N46">
        <v>35.043068301225922</v>
      </c>
      <c r="O46">
        <v>0</v>
      </c>
      <c r="P46">
        <v>33.116931912922652</v>
      </c>
      <c r="Q46">
        <v>6.07</v>
      </c>
      <c r="R46">
        <v>6.25</v>
      </c>
      <c r="S46">
        <v>7.79</v>
      </c>
      <c r="T46">
        <v>0</v>
      </c>
      <c r="U46">
        <v>24.72</v>
      </c>
      <c r="V46">
        <v>5.3730703259005139</v>
      </c>
      <c r="W46">
        <v>13.34</v>
      </c>
      <c r="X46">
        <v>29.17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4.8629863739591217</v>
      </c>
      <c r="AF46">
        <v>2.61696247464503</v>
      </c>
      <c r="AG46">
        <v>12.82424</v>
      </c>
      <c r="AH46">
        <v>0</v>
      </c>
      <c r="AI46">
        <v>0</v>
      </c>
      <c r="AJ46">
        <v>0</v>
      </c>
      <c r="AK46">
        <v>15.909454688731284</v>
      </c>
      <c r="AL46">
        <v>0</v>
      </c>
      <c r="AM46">
        <v>0</v>
      </c>
      <c r="AN46">
        <v>0</v>
      </c>
      <c r="AO46">
        <v>0</v>
      </c>
      <c r="AP46">
        <v>0.15033200000000002</v>
      </c>
      <c r="AQ46">
        <v>0</v>
      </c>
      <c r="AR46">
        <v>0.65347010869565214</v>
      </c>
      <c r="AS46">
        <v>5.5560489146595309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439.13656510073969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4.8099999999999996</v>
      </c>
      <c r="L47">
        <v>203.88</v>
      </c>
      <c r="M47">
        <v>26.930000000000003</v>
      </c>
      <c r="N47">
        <v>35.043068301225922</v>
      </c>
      <c r="O47">
        <v>0</v>
      </c>
      <c r="P47">
        <v>33.116931912922652</v>
      </c>
      <c r="Q47">
        <v>3.68</v>
      </c>
      <c r="R47">
        <v>3.4414144736842096</v>
      </c>
      <c r="S47">
        <v>4.29</v>
      </c>
      <c r="T47">
        <v>0</v>
      </c>
      <c r="U47">
        <v>24.06</v>
      </c>
      <c r="V47">
        <v>2.8838399999999997</v>
      </c>
      <c r="W47">
        <v>13.34</v>
      </c>
      <c r="X47">
        <v>29.17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4.8629863739591217</v>
      </c>
      <c r="AF47">
        <v>2.61696247464503</v>
      </c>
      <c r="AG47">
        <v>12.82424</v>
      </c>
      <c r="AH47">
        <v>0</v>
      </c>
      <c r="AI47">
        <v>0</v>
      </c>
      <c r="AJ47">
        <v>0</v>
      </c>
      <c r="AK47">
        <v>15.909454688731284</v>
      </c>
      <c r="AL47">
        <v>0</v>
      </c>
      <c r="AM47">
        <v>0</v>
      </c>
      <c r="AN47">
        <v>0</v>
      </c>
      <c r="AO47">
        <v>0</v>
      </c>
      <c r="AP47">
        <v>0.15033200000000002</v>
      </c>
      <c r="AQ47">
        <v>0</v>
      </c>
      <c r="AR47">
        <v>3.9085489130434787</v>
      </c>
      <c r="AS47">
        <v>5.5560489146595309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430.47382805287128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4.8098787924604371</v>
      </c>
      <c r="L48">
        <v>203.88</v>
      </c>
      <c r="M48">
        <v>26.930000000000003</v>
      </c>
      <c r="N48">
        <v>35.043068301225922</v>
      </c>
      <c r="O48">
        <v>0</v>
      </c>
      <c r="P48">
        <v>33.116931912922652</v>
      </c>
      <c r="Q48">
        <v>3.34</v>
      </c>
      <c r="R48">
        <v>3.4414144736842096</v>
      </c>
      <c r="S48">
        <v>4.29</v>
      </c>
      <c r="T48">
        <v>0</v>
      </c>
      <c r="U48">
        <v>24.06</v>
      </c>
      <c r="V48">
        <v>2.8838399999999997</v>
      </c>
      <c r="W48">
        <v>13.34</v>
      </c>
      <c r="X48">
        <v>29.17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4.8629863739591217</v>
      </c>
      <c r="AF48">
        <v>2.61696247464503</v>
      </c>
      <c r="AG48">
        <v>12.82424</v>
      </c>
      <c r="AH48">
        <v>0</v>
      </c>
      <c r="AI48">
        <v>0</v>
      </c>
      <c r="AJ48">
        <v>0</v>
      </c>
      <c r="AK48">
        <v>15.909454688731284</v>
      </c>
      <c r="AL48">
        <v>0</v>
      </c>
      <c r="AM48">
        <v>0</v>
      </c>
      <c r="AN48">
        <v>0</v>
      </c>
      <c r="AO48">
        <v>0</v>
      </c>
      <c r="AP48">
        <v>0.15033200000000002</v>
      </c>
      <c r="AQ48">
        <v>0</v>
      </c>
      <c r="AR48">
        <v>3.9085489130434787</v>
      </c>
      <c r="AS48">
        <v>5.5560489146595309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430.13370684533169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4.8100000000000005</v>
      </c>
      <c r="L49">
        <v>203.88</v>
      </c>
      <c r="M49">
        <v>26.930000000000003</v>
      </c>
      <c r="N49">
        <v>35.043068301225922</v>
      </c>
      <c r="O49">
        <v>0</v>
      </c>
      <c r="P49">
        <v>33.116931912922652</v>
      </c>
      <c r="Q49">
        <v>3.34</v>
      </c>
      <c r="R49">
        <v>3.4414144736842096</v>
      </c>
      <c r="S49">
        <v>4.29</v>
      </c>
      <c r="T49">
        <v>0</v>
      </c>
      <c r="U49">
        <v>24.06</v>
      </c>
      <c r="V49">
        <v>2.8838399999999997</v>
      </c>
      <c r="W49">
        <v>13.34</v>
      </c>
      <c r="X49">
        <v>29.17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4.8629863739591217</v>
      </c>
      <c r="AF49">
        <v>2.61696247464503</v>
      </c>
      <c r="AG49">
        <v>12.82424</v>
      </c>
      <c r="AH49">
        <v>0</v>
      </c>
      <c r="AI49">
        <v>0</v>
      </c>
      <c r="AJ49">
        <v>0</v>
      </c>
      <c r="AK49">
        <v>15.909454688731284</v>
      </c>
      <c r="AL49">
        <v>0</v>
      </c>
      <c r="AM49">
        <v>0</v>
      </c>
      <c r="AN49">
        <v>0</v>
      </c>
      <c r="AO49">
        <v>0</v>
      </c>
      <c r="AP49">
        <v>0.15033200000000002</v>
      </c>
      <c r="AQ49">
        <v>0</v>
      </c>
      <c r="AR49">
        <v>0.32826902173913047</v>
      </c>
      <c r="AS49">
        <v>5.5560489146595309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426.55354816156688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4.8099999999999996</v>
      </c>
      <c r="L50">
        <v>203.88</v>
      </c>
      <c r="M50">
        <v>26.930000000000003</v>
      </c>
      <c r="N50">
        <v>35.043068301225922</v>
      </c>
      <c r="O50">
        <v>0</v>
      </c>
      <c r="P50">
        <v>33.116931912922652</v>
      </c>
      <c r="Q50">
        <v>3.34</v>
      </c>
      <c r="R50">
        <v>3.4414144736842096</v>
      </c>
      <c r="S50">
        <v>4.29</v>
      </c>
      <c r="T50">
        <v>0</v>
      </c>
      <c r="U50">
        <v>24.06</v>
      </c>
      <c r="V50">
        <v>2.8838399999999997</v>
      </c>
      <c r="W50">
        <v>13.34</v>
      </c>
      <c r="X50">
        <v>29.17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4.8629863739591217</v>
      </c>
      <c r="AF50">
        <v>2.61696247464503</v>
      </c>
      <c r="AG50">
        <v>12.82424</v>
      </c>
      <c r="AH50">
        <v>0</v>
      </c>
      <c r="AI50">
        <v>0</v>
      </c>
      <c r="AJ50">
        <v>0</v>
      </c>
      <c r="AK50">
        <v>15.909454688731284</v>
      </c>
      <c r="AL50">
        <v>0</v>
      </c>
      <c r="AM50">
        <v>0</v>
      </c>
      <c r="AN50">
        <v>0</v>
      </c>
      <c r="AO50">
        <v>0</v>
      </c>
      <c r="AP50">
        <v>0.15033200000000002</v>
      </c>
      <c r="AQ50">
        <v>0</v>
      </c>
      <c r="AR50">
        <v>0.32826902173913047</v>
      </c>
      <c r="AS50">
        <v>1.3100126375260186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422.30751188443338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4.8099999999999996</v>
      </c>
      <c r="L51">
        <v>203.88</v>
      </c>
      <c r="M51">
        <v>26.930000000000003</v>
      </c>
      <c r="N51">
        <v>35.043068301225922</v>
      </c>
      <c r="O51">
        <v>0</v>
      </c>
      <c r="P51">
        <v>33.116931912922652</v>
      </c>
      <c r="Q51">
        <v>3.3377613941018764</v>
      </c>
      <c r="R51">
        <v>3.4414144736842096</v>
      </c>
      <c r="S51">
        <v>4.29</v>
      </c>
      <c r="T51">
        <v>0</v>
      </c>
      <c r="U51">
        <v>24.06</v>
      </c>
      <c r="V51">
        <v>2.8838399999999997</v>
      </c>
      <c r="W51">
        <v>13.34</v>
      </c>
      <c r="X51">
        <v>29.17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4.8629863739591217</v>
      </c>
      <c r="AF51">
        <v>2.61696247464503</v>
      </c>
      <c r="AG51">
        <v>12.82424</v>
      </c>
      <c r="AH51">
        <v>0</v>
      </c>
      <c r="AI51">
        <v>0</v>
      </c>
      <c r="AJ51">
        <v>0</v>
      </c>
      <c r="AK51">
        <v>15.909454688731284</v>
      </c>
      <c r="AL51">
        <v>0</v>
      </c>
      <c r="AM51">
        <v>0</v>
      </c>
      <c r="AN51">
        <v>0</v>
      </c>
      <c r="AO51">
        <v>0</v>
      </c>
      <c r="AP51">
        <v>0.34054800000000007</v>
      </c>
      <c r="AQ51">
        <v>0</v>
      </c>
      <c r="AR51">
        <v>0.32826902173913047</v>
      </c>
      <c r="AS51">
        <v>1.3100126375260186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422.49548927853533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4.8600000000000003</v>
      </c>
      <c r="L52">
        <v>203.87187761443766</v>
      </c>
      <c r="M52">
        <v>26.930000000000003</v>
      </c>
      <c r="N52">
        <v>35.043068301225922</v>
      </c>
      <c r="O52">
        <v>0</v>
      </c>
      <c r="P52">
        <v>33.116931912922652</v>
      </c>
      <c r="Q52">
        <v>3.52</v>
      </c>
      <c r="R52">
        <v>3.44</v>
      </c>
      <c r="S52">
        <v>4.29</v>
      </c>
      <c r="T52">
        <v>0</v>
      </c>
      <c r="U52">
        <v>24.06</v>
      </c>
      <c r="V52">
        <v>2.8838399999999997</v>
      </c>
      <c r="W52">
        <v>13.34</v>
      </c>
      <c r="X52">
        <v>29.17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4.8629863739591217</v>
      </c>
      <c r="AF52">
        <v>2.61696247464503</v>
      </c>
      <c r="AG52">
        <v>12.82424</v>
      </c>
      <c r="AH52">
        <v>0</v>
      </c>
      <c r="AI52">
        <v>0</v>
      </c>
      <c r="AJ52">
        <v>0</v>
      </c>
      <c r="AK52">
        <v>15.909454688731284</v>
      </c>
      <c r="AL52">
        <v>0</v>
      </c>
      <c r="AM52">
        <v>0</v>
      </c>
      <c r="AN52">
        <v>0</v>
      </c>
      <c r="AO52">
        <v>0</v>
      </c>
      <c r="AP52">
        <v>0.34054800000000007</v>
      </c>
      <c r="AQ52">
        <v>0</v>
      </c>
      <c r="AR52">
        <v>0.32826902173913047</v>
      </c>
      <c r="AS52">
        <v>1.3100126375260186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422.71819102518685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4.8600000000000003</v>
      </c>
      <c r="L53">
        <v>203.88000000000002</v>
      </c>
      <c r="M53">
        <v>26.930000000000003</v>
      </c>
      <c r="N53">
        <v>35.043068301225922</v>
      </c>
      <c r="O53">
        <v>0</v>
      </c>
      <c r="P53">
        <v>33.116931912922652</v>
      </c>
      <c r="Q53">
        <v>3.52</v>
      </c>
      <c r="R53">
        <v>3.44</v>
      </c>
      <c r="S53">
        <v>4.29</v>
      </c>
      <c r="T53">
        <v>0</v>
      </c>
      <c r="U53">
        <v>24.06</v>
      </c>
      <c r="V53">
        <v>2.8838399999999997</v>
      </c>
      <c r="W53">
        <v>13.34</v>
      </c>
      <c r="X53">
        <v>29.17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4.8629863739591217</v>
      </c>
      <c r="AF53">
        <v>2.61696247464503</v>
      </c>
      <c r="AG53">
        <v>12.82424</v>
      </c>
      <c r="AH53">
        <v>0</v>
      </c>
      <c r="AI53">
        <v>0</v>
      </c>
      <c r="AJ53">
        <v>0</v>
      </c>
      <c r="AK53">
        <v>15.909454688731284</v>
      </c>
      <c r="AL53">
        <v>0</v>
      </c>
      <c r="AM53">
        <v>0</v>
      </c>
      <c r="AN53">
        <v>0</v>
      </c>
      <c r="AO53">
        <v>0</v>
      </c>
      <c r="AP53">
        <v>0.15033200000000002</v>
      </c>
      <c r="AQ53">
        <v>0</v>
      </c>
      <c r="AR53">
        <v>0.32826902173913047</v>
      </c>
      <c r="AS53">
        <v>1.3100126375260186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422.53609741074922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4.8600000000000003</v>
      </c>
      <c r="L54">
        <v>205.59109262628888</v>
      </c>
      <c r="M54">
        <v>26.930000000000003</v>
      </c>
      <c r="N54">
        <v>35.043068301225922</v>
      </c>
      <c r="O54">
        <v>0</v>
      </c>
      <c r="P54">
        <v>33.116931912922652</v>
      </c>
      <c r="Q54">
        <v>3.52</v>
      </c>
      <c r="R54">
        <v>3.44</v>
      </c>
      <c r="S54">
        <v>4.29</v>
      </c>
      <c r="T54">
        <v>0</v>
      </c>
      <c r="U54">
        <v>24.06</v>
      </c>
      <c r="V54">
        <v>2.8838399999999997</v>
      </c>
      <c r="W54">
        <v>13.34</v>
      </c>
      <c r="X54">
        <v>29.17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4.8629863739591217</v>
      </c>
      <c r="AF54">
        <v>2.61696247464503</v>
      </c>
      <c r="AG54">
        <v>12.82424</v>
      </c>
      <c r="AH54">
        <v>0</v>
      </c>
      <c r="AI54">
        <v>0</v>
      </c>
      <c r="AJ54">
        <v>0</v>
      </c>
      <c r="AK54">
        <v>15.909454688731284</v>
      </c>
      <c r="AL54">
        <v>0</v>
      </c>
      <c r="AM54">
        <v>0</v>
      </c>
      <c r="AN54">
        <v>0</v>
      </c>
      <c r="AO54">
        <v>0</v>
      </c>
      <c r="AP54">
        <v>0.15033200000000002</v>
      </c>
      <c r="AQ54">
        <v>0</v>
      </c>
      <c r="AR54">
        <v>0.32826902173913047</v>
      </c>
      <c r="AS54">
        <v>1.3100126375260186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424.24719003703808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4.87</v>
      </c>
      <c r="L55">
        <v>205.59109262628888</v>
      </c>
      <c r="M55">
        <v>26.930000000000003</v>
      </c>
      <c r="N55">
        <v>35.043068301225922</v>
      </c>
      <c r="O55">
        <v>0</v>
      </c>
      <c r="P55">
        <v>33.116931912922652</v>
      </c>
      <c r="Q55">
        <v>3.52</v>
      </c>
      <c r="R55">
        <v>3.4427150749802684</v>
      </c>
      <c r="S55">
        <v>4.29</v>
      </c>
      <c r="T55">
        <v>0</v>
      </c>
      <c r="U55">
        <v>24.06</v>
      </c>
      <c r="V55">
        <v>2.882307692307692</v>
      </c>
      <c r="W55">
        <v>13.34</v>
      </c>
      <c r="X55">
        <v>29.17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2.61696247464503</v>
      </c>
      <c r="AG55">
        <v>12.82424</v>
      </c>
      <c r="AH55">
        <v>0</v>
      </c>
      <c r="AI55">
        <v>0</v>
      </c>
      <c r="AJ55">
        <v>0</v>
      </c>
      <c r="AK55">
        <v>15.909454688731284</v>
      </c>
      <c r="AL55">
        <v>0</v>
      </c>
      <c r="AM55">
        <v>0</v>
      </c>
      <c r="AN55">
        <v>0</v>
      </c>
      <c r="AO55">
        <v>0</v>
      </c>
      <c r="AP55">
        <v>0.15033200000000002</v>
      </c>
      <c r="AQ55">
        <v>0</v>
      </c>
      <c r="AR55">
        <v>0.32826902173913047</v>
      </c>
      <c r="AS55">
        <v>1.3100126375260186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419.39538643036684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4.8797606552552839</v>
      </c>
      <c r="L56">
        <v>205.59109262628888</v>
      </c>
      <c r="M56">
        <v>26.930000000000003</v>
      </c>
      <c r="N56">
        <v>35.043068301225922</v>
      </c>
      <c r="O56">
        <v>0</v>
      </c>
      <c r="P56">
        <v>33.116931912922652</v>
      </c>
      <c r="Q56">
        <v>3.52</v>
      </c>
      <c r="R56">
        <v>3.4427150749802684</v>
      </c>
      <c r="S56">
        <v>4.29</v>
      </c>
      <c r="T56">
        <v>0</v>
      </c>
      <c r="U56">
        <v>24.06</v>
      </c>
      <c r="V56">
        <v>2.882307692307692</v>
      </c>
      <c r="W56">
        <v>13.34</v>
      </c>
      <c r="X56">
        <v>29.173537043773496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2.61696247464503</v>
      </c>
      <c r="AG56">
        <v>12.82424</v>
      </c>
      <c r="AH56">
        <v>0</v>
      </c>
      <c r="AI56">
        <v>0</v>
      </c>
      <c r="AJ56">
        <v>0</v>
      </c>
      <c r="AK56">
        <v>15.909454688731284</v>
      </c>
      <c r="AL56">
        <v>0</v>
      </c>
      <c r="AM56">
        <v>0</v>
      </c>
      <c r="AN56">
        <v>0</v>
      </c>
      <c r="AO56">
        <v>0</v>
      </c>
      <c r="AP56">
        <v>0.15033200000000002</v>
      </c>
      <c r="AQ56">
        <v>0</v>
      </c>
      <c r="AR56">
        <v>0.32826902173913047</v>
      </c>
      <c r="AS56">
        <v>1.3100126375260186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419.40868412939557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4.88</v>
      </c>
      <c r="L57">
        <v>205.59109262628888</v>
      </c>
      <c r="M57">
        <v>26.930000000000003</v>
      </c>
      <c r="N57">
        <v>35.043068301225922</v>
      </c>
      <c r="O57">
        <v>0</v>
      </c>
      <c r="P57">
        <v>33.116931912922652</v>
      </c>
      <c r="Q57">
        <v>3.52</v>
      </c>
      <c r="R57">
        <v>3.4427150749802684</v>
      </c>
      <c r="S57">
        <v>4.29</v>
      </c>
      <c r="T57">
        <v>0</v>
      </c>
      <c r="U57">
        <v>24.06</v>
      </c>
      <c r="V57">
        <v>2.882307692307692</v>
      </c>
      <c r="W57">
        <v>13.34</v>
      </c>
      <c r="X57">
        <v>29.173537043773496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2.61696247464503</v>
      </c>
      <c r="AG57">
        <v>12.82424</v>
      </c>
      <c r="AH57">
        <v>0</v>
      </c>
      <c r="AI57">
        <v>0</v>
      </c>
      <c r="AJ57">
        <v>0</v>
      </c>
      <c r="AK57">
        <v>15.909454688731284</v>
      </c>
      <c r="AL57">
        <v>0</v>
      </c>
      <c r="AM57">
        <v>0</v>
      </c>
      <c r="AN57">
        <v>0</v>
      </c>
      <c r="AO57">
        <v>0</v>
      </c>
      <c r="AP57">
        <v>0.15033200000000002</v>
      </c>
      <c r="AQ57">
        <v>0</v>
      </c>
      <c r="AR57">
        <v>0.32826902173913047</v>
      </c>
      <c r="AS57">
        <v>1.3100126375260186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419.40892347414029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4.8702270925623692</v>
      </c>
      <c r="L58">
        <v>205.59109262628888</v>
      </c>
      <c r="M58">
        <v>26.930000000000003</v>
      </c>
      <c r="N58">
        <v>35.043068301225922</v>
      </c>
      <c r="O58">
        <v>0</v>
      </c>
      <c r="P58">
        <v>33.116931912922652</v>
      </c>
      <c r="Q58">
        <v>3.52</v>
      </c>
      <c r="R58">
        <v>3.4427150749802684</v>
      </c>
      <c r="S58">
        <v>4.29</v>
      </c>
      <c r="T58">
        <v>0</v>
      </c>
      <c r="U58">
        <v>24.06</v>
      </c>
      <c r="V58">
        <v>2.882307692307692</v>
      </c>
      <c r="W58">
        <v>13.34</v>
      </c>
      <c r="X58">
        <v>29.173537043773496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2.61696247464503</v>
      </c>
      <c r="AG58">
        <v>12.82424</v>
      </c>
      <c r="AH58">
        <v>0</v>
      </c>
      <c r="AI58">
        <v>0</v>
      </c>
      <c r="AJ58">
        <v>0</v>
      </c>
      <c r="AK58">
        <v>15.909454688731284</v>
      </c>
      <c r="AL58">
        <v>0</v>
      </c>
      <c r="AM58">
        <v>0</v>
      </c>
      <c r="AN58">
        <v>0</v>
      </c>
      <c r="AO58">
        <v>0</v>
      </c>
      <c r="AP58">
        <v>1.8500040000000004</v>
      </c>
      <c r="AQ58">
        <v>0</v>
      </c>
      <c r="AR58">
        <v>0.32826902173913047</v>
      </c>
      <c r="AS58">
        <v>1.3100126375260186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421.09882256670267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4.8699999999999992</v>
      </c>
      <c r="L59">
        <v>205.59109262628888</v>
      </c>
      <c r="M59">
        <v>26.930000000000003</v>
      </c>
      <c r="N59">
        <v>35.043068301225922</v>
      </c>
      <c r="O59">
        <v>0</v>
      </c>
      <c r="P59">
        <v>33.116931912922652</v>
      </c>
      <c r="Q59">
        <v>3.52</v>
      </c>
      <c r="R59">
        <v>3.4427150749802684</v>
      </c>
      <c r="S59">
        <v>4.29</v>
      </c>
      <c r="T59">
        <v>0</v>
      </c>
      <c r="U59">
        <v>24.06</v>
      </c>
      <c r="V59">
        <v>2.882307692307692</v>
      </c>
      <c r="W59">
        <v>13.34</v>
      </c>
      <c r="X59">
        <v>29.17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2.61696247464503</v>
      </c>
      <c r="AG59">
        <v>12.82424</v>
      </c>
      <c r="AH59">
        <v>0</v>
      </c>
      <c r="AI59">
        <v>0</v>
      </c>
      <c r="AJ59">
        <v>0</v>
      </c>
      <c r="AK59">
        <v>15.909454688731284</v>
      </c>
      <c r="AL59">
        <v>0</v>
      </c>
      <c r="AM59">
        <v>0</v>
      </c>
      <c r="AN59">
        <v>0</v>
      </c>
      <c r="AO59">
        <v>0</v>
      </c>
      <c r="AP59">
        <v>1.8500040000000004</v>
      </c>
      <c r="AQ59">
        <v>0</v>
      </c>
      <c r="AR59">
        <v>0.32826902173913047</v>
      </c>
      <c r="AS59">
        <v>1.3100126375260186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421.09505843036686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4.87</v>
      </c>
      <c r="L60">
        <v>205.59109262628888</v>
      </c>
      <c r="M60">
        <v>26.930000000000003</v>
      </c>
      <c r="N60">
        <v>35.043068301225922</v>
      </c>
      <c r="O60">
        <v>0</v>
      </c>
      <c r="P60">
        <v>33.116931912922652</v>
      </c>
      <c r="Q60">
        <v>6.07</v>
      </c>
      <c r="R60">
        <v>3.4427150749802684</v>
      </c>
      <c r="S60">
        <v>7.79</v>
      </c>
      <c r="T60">
        <v>0</v>
      </c>
      <c r="U60">
        <v>24.06</v>
      </c>
      <c r="V60">
        <v>5.3735871743486978</v>
      </c>
      <c r="W60">
        <v>13.34</v>
      </c>
      <c r="X60">
        <v>29.17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2.61696247464503</v>
      </c>
      <c r="AG60">
        <v>12.82424</v>
      </c>
      <c r="AH60">
        <v>0</v>
      </c>
      <c r="AI60">
        <v>0</v>
      </c>
      <c r="AJ60">
        <v>0</v>
      </c>
      <c r="AK60">
        <v>15.909454688731284</v>
      </c>
      <c r="AL60">
        <v>0</v>
      </c>
      <c r="AM60">
        <v>0</v>
      </c>
      <c r="AN60">
        <v>0</v>
      </c>
      <c r="AO60">
        <v>0</v>
      </c>
      <c r="AP60">
        <v>0.34054800000000007</v>
      </c>
      <c r="AQ60">
        <v>0</v>
      </c>
      <c r="AR60">
        <v>0.32826902173913047</v>
      </c>
      <c r="AS60">
        <v>1.3100126375260186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428.1268819124079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4.8601885694331282</v>
      </c>
      <c r="L61">
        <v>205.59109262628888</v>
      </c>
      <c r="M61">
        <v>26.930000000000003</v>
      </c>
      <c r="N61">
        <v>35.043068301225922</v>
      </c>
      <c r="O61">
        <v>0</v>
      </c>
      <c r="P61">
        <v>33.116931912922652</v>
      </c>
      <c r="Q61">
        <v>6.07</v>
      </c>
      <c r="R61">
        <v>3.4427150749802684</v>
      </c>
      <c r="S61">
        <v>7.79</v>
      </c>
      <c r="T61">
        <v>0</v>
      </c>
      <c r="U61">
        <v>24.06</v>
      </c>
      <c r="V61">
        <v>5.2630688448074672</v>
      </c>
      <c r="W61">
        <v>13.34</v>
      </c>
      <c r="X61">
        <v>29.17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2.61696247464503</v>
      </c>
      <c r="AG61">
        <v>12.82424</v>
      </c>
      <c r="AH61">
        <v>0</v>
      </c>
      <c r="AI61">
        <v>0</v>
      </c>
      <c r="AJ61">
        <v>0</v>
      </c>
      <c r="AK61">
        <v>15.909454688731284</v>
      </c>
      <c r="AL61">
        <v>0</v>
      </c>
      <c r="AM61">
        <v>0</v>
      </c>
      <c r="AN61">
        <v>0</v>
      </c>
      <c r="AO61">
        <v>0</v>
      </c>
      <c r="AP61">
        <v>0.52769600000000016</v>
      </c>
      <c r="AQ61">
        <v>0</v>
      </c>
      <c r="AR61">
        <v>0.32826902173913047</v>
      </c>
      <c r="AS61">
        <v>1.3100126375260186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428.19370015229975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4.8599999999999994</v>
      </c>
      <c r="L62">
        <v>205.59109262628888</v>
      </c>
      <c r="M62">
        <v>26.930000000000003</v>
      </c>
      <c r="N62">
        <v>35.043068301225922</v>
      </c>
      <c r="O62">
        <v>0</v>
      </c>
      <c r="P62">
        <v>33.116931912922652</v>
      </c>
      <c r="Q62">
        <v>6.07</v>
      </c>
      <c r="R62">
        <v>3.4427150749802684</v>
      </c>
      <c r="S62">
        <v>7.79</v>
      </c>
      <c r="T62">
        <v>0</v>
      </c>
      <c r="U62">
        <v>24.06</v>
      </c>
      <c r="V62">
        <v>5.3730703259005139</v>
      </c>
      <c r="W62">
        <v>13.34</v>
      </c>
      <c r="X62">
        <v>29.17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2.61696247464503</v>
      </c>
      <c r="AG62">
        <v>12.82424</v>
      </c>
      <c r="AH62">
        <v>0</v>
      </c>
      <c r="AI62">
        <v>0</v>
      </c>
      <c r="AJ62">
        <v>0</v>
      </c>
      <c r="AK62">
        <v>15.909454688731284</v>
      </c>
      <c r="AL62">
        <v>0</v>
      </c>
      <c r="AM62">
        <v>0</v>
      </c>
      <c r="AN62">
        <v>0</v>
      </c>
      <c r="AO62">
        <v>0</v>
      </c>
      <c r="AP62">
        <v>0.52769600000000016</v>
      </c>
      <c r="AQ62">
        <v>0</v>
      </c>
      <c r="AR62">
        <v>0.32826902173913047</v>
      </c>
      <c r="AS62">
        <v>1.3100126375260186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428.30351306395966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4.8600000000000003</v>
      </c>
      <c r="L63">
        <v>205.59109262628888</v>
      </c>
      <c r="M63">
        <v>26.930000000000003</v>
      </c>
      <c r="N63">
        <v>35.043068301225922</v>
      </c>
      <c r="O63">
        <v>0</v>
      </c>
      <c r="P63">
        <v>33.116931912922652</v>
      </c>
      <c r="Q63">
        <v>6.07</v>
      </c>
      <c r="R63">
        <v>9.0699999999999985</v>
      </c>
      <c r="S63">
        <v>7.79</v>
      </c>
      <c r="T63">
        <v>0</v>
      </c>
      <c r="U63">
        <v>24.06</v>
      </c>
      <c r="V63">
        <v>5.3730703259005139</v>
      </c>
      <c r="W63">
        <v>13.34</v>
      </c>
      <c r="X63">
        <v>29.17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2.61696247464503</v>
      </c>
      <c r="AG63">
        <v>12.82424</v>
      </c>
      <c r="AH63">
        <v>0</v>
      </c>
      <c r="AI63">
        <v>0</v>
      </c>
      <c r="AJ63">
        <v>0</v>
      </c>
      <c r="AK63">
        <v>15.909454688731284</v>
      </c>
      <c r="AL63">
        <v>0</v>
      </c>
      <c r="AM63">
        <v>0</v>
      </c>
      <c r="AN63">
        <v>0</v>
      </c>
      <c r="AO63">
        <v>0</v>
      </c>
      <c r="AP63">
        <v>0.52769600000000016</v>
      </c>
      <c r="AQ63">
        <v>0</v>
      </c>
      <c r="AR63">
        <v>0.32826902173913047</v>
      </c>
      <c r="AS63">
        <v>1.3100126375260186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433.93079798897946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4.8600000000000003</v>
      </c>
      <c r="L64">
        <v>205.59109262628888</v>
      </c>
      <c r="M64">
        <v>26.930000000000003</v>
      </c>
      <c r="N64">
        <v>35.043068301225922</v>
      </c>
      <c r="O64">
        <v>0</v>
      </c>
      <c r="P64">
        <v>33.116931912922652</v>
      </c>
      <c r="Q64">
        <v>6.07</v>
      </c>
      <c r="R64">
        <v>9.24</v>
      </c>
      <c r="S64">
        <v>7.79</v>
      </c>
      <c r="T64">
        <v>0</v>
      </c>
      <c r="U64">
        <v>24.06</v>
      </c>
      <c r="V64">
        <v>5.3730703259005139</v>
      </c>
      <c r="W64">
        <v>13.34</v>
      </c>
      <c r="X64">
        <v>29.17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2.61696247464503</v>
      </c>
      <c r="AG64">
        <v>12.82424</v>
      </c>
      <c r="AH64">
        <v>0</v>
      </c>
      <c r="AI64">
        <v>0</v>
      </c>
      <c r="AJ64">
        <v>0</v>
      </c>
      <c r="AK64">
        <v>15.909454688731284</v>
      </c>
      <c r="AL64">
        <v>0</v>
      </c>
      <c r="AM64">
        <v>0</v>
      </c>
      <c r="AN64">
        <v>0</v>
      </c>
      <c r="AO64">
        <v>0</v>
      </c>
      <c r="AP64">
        <v>0.52769600000000016</v>
      </c>
      <c r="AQ64">
        <v>4.5563571428571414</v>
      </c>
      <c r="AR64">
        <v>0.32826902173913047</v>
      </c>
      <c r="AS64">
        <v>1.3100126375260186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438.65715513183665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4.8600000000000003</v>
      </c>
      <c r="L65">
        <v>259.65087856114098</v>
      </c>
      <c r="M65">
        <v>26.930000000000003</v>
      </c>
      <c r="N65">
        <v>35.043068301225922</v>
      </c>
      <c r="O65">
        <v>0</v>
      </c>
      <c r="P65">
        <v>33.116931912922652</v>
      </c>
      <c r="Q65">
        <v>6.07</v>
      </c>
      <c r="R65">
        <v>9.24</v>
      </c>
      <c r="S65">
        <v>7.79</v>
      </c>
      <c r="T65">
        <v>0</v>
      </c>
      <c r="U65">
        <v>24.06</v>
      </c>
      <c r="V65">
        <v>5.3730703259005139</v>
      </c>
      <c r="W65">
        <v>13.34</v>
      </c>
      <c r="X65">
        <v>29.17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2.61696247464503</v>
      </c>
      <c r="AG65">
        <v>12.82424</v>
      </c>
      <c r="AH65">
        <v>0</v>
      </c>
      <c r="AI65">
        <v>0</v>
      </c>
      <c r="AJ65">
        <v>0</v>
      </c>
      <c r="AK65">
        <v>15.909454688731284</v>
      </c>
      <c r="AL65">
        <v>0</v>
      </c>
      <c r="AM65">
        <v>0</v>
      </c>
      <c r="AN65">
        <v>0</v>
      </c>
      <c r="AO65">
        <v>0</v>
      </c>
      <c r="AP65">
        <v>0.52769600000000016</v>
      </c>
      <c r="AQ65">
        <v>4.5563571428571414</v>
      </c>
      <c r="AR65">
        <v>0.32826902173913047</v>
      </c>
      <c r="AS65">
        <v>1.3100126375260186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492.71694106668872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4.8100000000000005</v>
      </c>
      <c r="L66">
        <v>317.36073047491095</v>
      </c>
      <c r="M66">
        <v>26.930000000000003</v>
      </c>
      <c r="N66">
        <v>35.043068301225922</v>
      </c>
      <c r="O66">
        <v>0</v>
      </c>
      <c r="P66">
        <v>33.116931912922652</v>
      </c>
      <c r="Q66">
        <v>6.07</v>
      </c>
      <c r="R66">
        <v>9.24</v>
      </c>
      <c r="S66">
        <v>7.79</v>
      </c>
      <c r="T66">
        <v>0</v>
      </c>
      <c r="U66">
        <v>24.06</v>
      </c>
      <c r="V66">
        <v>5.3730703259005139</v>
      </c>
      <c r="W66">
        <v>13.34</v>
      </c>
      <c r="X66">
        <v>29.17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2.61696247464503</v>
      </c>
      <c r="AG66">
        <v>12.82424</v>
      </c>
      <c r="AH66">
        <v>0</v>
      </c>
      <c r="AI66">
        <v>0</v>
      </c>
      <c r="AJ66">
        <v>0</v>
      </c>
      <c r="AK66">
        <v>15.909454688731284</v>
      </c>
      <c r="AL66">
        <v>0</v>
      </c>
      <c r="AM66">
        <v>0</v>
      </c>
      <c r="AN66">
        <v>0</v>
      </c>
      <c r="AO66">
        <v>0</v>
      </c>
      <c r="AP66">
        <v>0.52769600000000016</v>
      </c>
      <c r="AQ66">
        <v>9.1096460317460295</v>
      </c>
      <c r="AR66">
        <v>0.32826902173913047</v>
      </c>
      <c r="AS66">
        <v>1.3100126375260186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554.93008186934765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4.8098805265772473</v>
      </c>
      <c r="L67">
        <v>365.79</v>
      </c>
      <c r="M67">
        <v>26.930000000000003</v>
      </c>
      <c r="N67">
        <v>35.043068301225922</v>
      </c>
      <c r="O67">
        <v>0</v>
      </c>
      <c r="P67">
        <v>33.116931912922652</v>
      </c>
      <c r="Q67">
        <v>6.0665609065155817</v>
      </c>
      <c r="R67">
        <v>9.2434606741573031</v>
      </c>
      <c r="S67">
        <v>7.46</v>
      </c>
      <c r="T67">
        <v>0</v>
      </c>
      <c r="U67">
        <v>24.06</v>
      </c>
      <c r="V67">
        <v>5.3730703259005139</v>
      </c>
      <c r="W67">
        <v>13.34</v>
      </c>
      <c r="X67">
        <v>29.17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2.61696247464503</v>
      </c>
      <c r="AG67">
        <v>12.82424</v>
      </c>
      <c r="AH67">
        <v>0</v>
      </c>
      <c r="AI67">
        <v>0</v>
      </c>
      <c r="AJ67">
        <v>0</v>
      </c>
      <c r="AK67">
        <v>15.909454688731284</v>
      </c>
      <c r="AL67">
        <v>0</v>
      </c>
      <c r="AM67">
        <v>0</v>
      </c>
      <c r="AN67">
        <v>0</v>
      </c>
      <c r="AO67">
        <v>0</v>
      </c>
      <c r="AP67">
        <v>0.52769600000000016</v>
      </c>
      <c r="AQ67">
        <v>9.1096460317460295</v>
      </c>
      <c r="AR67">
        <v>0.32826902173913047</v>
      </c>
      <c r="AS67">
        <v>1.3100126375260186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603.02925350168675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4.8100000000000005</v>
      </c>
      <c r="L68">
        <v>370.25</v>
      </c>
      <c r="M68">
        <v>26.930000000000003</v>
      </c>
      <c r="N68">
        <v>35.043068301225922</v>
      </c>
      <c r="O68">
        <v>0</v>
      </c>
      <c r="P68">
        <v>33.116931912922652</v>
      </c>
      <c r="Q68">
        <v>6.0665609065155817</v>
      </c>
      <c r="R68">
        <v>9.2434606741573031</v>
      </c>
      <c r="S68">
        <v>7.79</v>
      </c>
      <c r="T68">
        <v>0</v>
      </c>
      <c r="U68">
        <v>24.06</v>
      </c>
      <c r="V68">
        <v>5.3730703259005139</v>
      </c>
      <c r="W68">
        <v>13.34</v>
      </c>
      <c r="X68">
        <v>29.17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2.61696247464503</v>
      </c>
      <c r="AG68">
        <v>12.82424</v>
      </c>
      <c r="AH68">
        <v>0</v>
      </c>
      <c r="AI68">
        <v>0</v>
      </c>
      <c r="AJ68">
        <v>0</v>
      </c>
      <c r="AK68">
        <v>15.909454688731284</v>
      </c>
      <c r="AL68">
        <v>0</v>
      </c>
      <c r="AM68">
        <v>0</v>
      </c>
      <c r="AN68">
        <v>0</v>
      </c>
      <c r="AO68">
        <v>0</v>
      </c>
      <c r="AP68">
        <v>0.52769600000000016</v>
      </c>
      <c r="AQ68">
        <v>9.1863523809523784</v>
      </c>
      <c r="AR68">
        <v>0.32826902173913047</v>
      </c>
      <c r="AS68">
        <v>1.3100126375260186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607.89607932431579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8.9599999999999991</v>
      </c>
      <c r="L69">
        <v>370.25</v>
      </c>
      <c r="M69">
        <v>26.930000000000003</v>
      </c>
      <c r="N69">
        <v>35.043068301225922</v>
      </c>
      <c r="O69">
        <v>0</v>
      </c>
      <c r="P69">
        <v>33.116931912922652</v>
      </c>
      <c r="Q69">
        <v>6.0665609065155817</v>
      </c>
      <c r="R69">
        <v>9.2434606741573031</v>
      </c>
      <c r="S69">
        <v>7.79</v>
      </c>
      <c r="T69">
        <v>0</v>
      </c>
      <c r="U69">
        <v>24.06</v>
      </c>
      <c r="V69">
        <v>5.3730703259005139</v>
      </c>
      <c r="W69">
        <v>13.34</v>
      </c>
      <c r="X69">
        <v>29.17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2.61696247464503</v>
      </c>
      <c r="AG69">
        <v>12.82424</v>
      </c>
      <c r="AH69">
        <v>0</v>
      </c>
      <c r="AI69">
        <v>0</v>
      </c>
      <c r="AJ69">
        <v>0</v>
      </c>
      <c r="AK69">
        <v>15.909454688731284</v>
      </c>
      <c r="AL69">
        <v>0</v>
      </c>
      <c r="AM69">
        <v>0</v>
      </c>
      <c r="AN69">
        <v>0</v>
      </c>
      <c r="AO69">
        <v>0</v>
      </c>
      <c r="AP69">
        <v>1.2824240000000002</v>
      </c>
      <c r="AQ69">
        <v>13.776460317460314</v>
      </c>
      <c r="AR69">
        <v>0.32826902173913047</v>
      </c>
      <c r="AS69">
        <v>1.3100126375260186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617.3909152608237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8.99</v>
      </c>
      <c r="L70">
        <v>353.59999999999997</v>
      </c>
      <c r="M70">
        <v>26.930000000000003</v>
      </c>
      <c r="N70">
        <v>35.043068301225922</v>
      </c>
      <c r="O70">
        <v>0</v>
      </c>
      <c r="P70">
        <v>33.116931912922652</v>
      </c>
      <c r="Q70">
        <v>6.07</v>
      </c>
      <c r="R70">
        <v>9.2399999999999984</v>
      </c>
      <c r="S70">
        <v>7.79</v>
      </c>
      <c r="T70">
        <v>0</v>
      </c>
      <c r="U70">
        <v>24.06</v>
      </c>
      <c r="V70">
        <v>5.3730703259005139</v>
      </c>
      <c r="W70">
        <v>13.34</v>
      </c>
      <c r="X70">
        <v>29.17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2.61696247464503</v>
      </c>
      <c r="AG70">
        <v>12.82424</v>
      </c>
      <c r="AH70">
        <v>6.8999414994720167</v>
      </c>
      <c r="AI70">
        <v>0</v>
      </c>
      <c r="AJ70">
        <v>0</v>
      </c>
      <c r="AK70">
        <v>15.909454688731284</v>
      </c>
      <c r="AL70">
        <v>0</v>
      </c>
      <c r="AM70">
        <v>0</v>
      </c>
      <c r="AN70">
        <v>0</v>
      </c>
      <c r="AO70">
        <v>0</v>
      </c>
      <c r="AP70">
        <v>1.2824240000000002</v>
      </c>
      <c r="AQ70">
        <v>18.36656825396825</v>
      </c>
      <c r="AR70">
        <v>0.32826902173913047</v>
      </c>
      <c r="AS70">
        <v>1.3100126375260186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612.26094311613087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8.9901369132831768</v>
      </c>
      <c r="L71">
        <v>370.25118281618364</v>
      </c>
      <c r="M71">
        <v>26.930000000000003</v>
      </c>
      <c r="N71">
        <v>35.043068301225922</v>
      </c>
      <c r="O71">
        <v>0</v>
      </c>
      <c r="P71">
        <v>33.116931912922652</v>
      </c>
      <c r="Q71">
        <v>6.07</v>
      </c>
      <c r="R71">
        <v>9.2399999999999984</v>
      </c>
      <c r="S71">
        <v>7.79</v>
      </c>
      <c r="T71">
        <v>0</v>
      </c>
      <c r="U71">
        <v>24.06</v>
      </c>
      <c r="V71">
        <v>5.3730703259005139</v>
      </c>
      <c r="W71">
        <v>13.34</v>
      </c>
      <c r="X71">
        <v>29.17</v>
      </c>
      <c r="Y71">
        <v>0</v>
      </c>
      <c r="Z71">
        <v>0</v>
      </c>
      <c r="AA71">
        <v>0</v>
      </c>
      <c r="AB71">
        <v>0</v>
      </c>
      <c r="AC71">
        <v>0</v>
      </c>
      <c r="AD71">
        <v>2.3778009084027252</v>
      </c>
      <c r="AE71">
        <v>0</v>
      </c>
      <c r="AF71">
        <v>2.61696247464503</v>
      </c>
      <c r="AG71">
        <v>12.82424</v>
      </c>
      <c r="AH71">
        <v>13.8029510031679</v>
      </c>
      <c r="AI71">
        <v>0</v>
      </c>
      <c r="AJ71">
        <v>0</v>
      </c>
      <c r="AK71">
        <v>15.909454688731284</v>
      </c>
      <c r="AL71">
        <v>0</v>
      </c>
      <c r="AM71">
        <v>0</v>
      </c>
      <c r="AN71">
        <v>0</v>
      </c>
      <c r="AO71">
        <v>0</v>
      </c>
      <c r="AP71">
        <v>1.2824240000000002</v>
      </c>
      <c r="AQ71">
        <v>18.36656825396825</v>
      </c>
      <c r="AR71">
        <v>0.32826902173913047</v>
      </c>
      <c r="AS71">
        <v>1.3100126375260186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638.19307325769626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8.9901369132831768</v>
      </c>
      <c r="L72">
        <v>370.25118281618364</v>
      </c>
      <c r="M72">
        <v>26.930000000000003</v>
      </c>
      <c r="N72">
        <v>35.043068301225922</v>
      </c>
      <c r="O72">
        <v>0</v>
      </c>
      <c r="P72">
        <v>33.116931912922652</v>
      </c>
      <c r="Q72">
        <v>6.07</v>
      </c>
      <c r="R72">
        <v>9.2399999999999984</v>
      </c>
      <c r="S72">
        <v>7.79</v>
      </c>
      <c r="T72">
        <v>0</v>
      </c>
      <c r="U72">
        <v>24.06</v>
      </c>
      <c r="V72">
        <v>5.3730703259005139</v>
      </c>
      <c r="W72">
        <v>13.34</v>
      </c>
      <c r="X72">
        <v>29.17</v>
      </c>
      <c r="Y72">
        <v>0</v>
      </c>
      <c r="Z72">
        <v>0.32522727272727275</v>
      </c>
      <c r="AA72">
        <v>3.5429746835443039</v>
      </c>
      <c r="AB72">
        <v>0.98184546136534123</v>
      </c>
      <c r="AC72">
        <v>0</v>
      </c>
      <c r="AD72">
        <v>4.7678743376230122</v>
      </c>
      <c r="AE72">
        <v>4.8629863739591217</v>
      </c>
      <c r="AF72">
        <v>5.2369929006085192</v>
      </c>
      <c r="AG72">
        <v>12.82424</v>
      </c>
      <c r="AH72">
        <v>20.871632734952481</v>
      </c>
      <c r="AI72">
        <v>0</v>
      </c>
      <c r="AJ72">
        <v>0</v>
      </c>
      <c r="AK72">
        <v>15.909454688731284</v>
      </c>
      <c r="AL72">
        <v>0</v>
      </c>
      <c r="AM72">
        <v>0</v>
      </c>
      <c r="AN72">
        <v>0</v>
      </c>
      <c r="AO72">
        <v>0</v>
      </c>
      <c r="AP72">
        <v>0.52769600000000016</v>
      </c>
      <c r="AQ72">
        <v>18.36656825396825</v>
      </c>
      <c r="AR72">
        <v>0.32826902173913047</v>
      </c>
      <c r="AS72">
        <v>1.3100126375260186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659.23016463626061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8.9901369132831768</v>
      </c>
      <c r="L73">
        <v>370.25118281618364</v>
      </c>
      <c r="M73">
        <v>26.930000000000003</v>
      </c>
      <c r="N73">
        <v>35.043068301225922</v>
      </c>
      <c r="O73">
        <v>0</v>
      </c>
      <c r="P73">
        <v>33.116931912922652</v>
      </c>
      <c r="Q73">
        <v>6.07</v>
      </c>
      <c r="R73">
        <v>9.2399999999999984</v>
      </c>
      <c r="S73">
        <v>7.79</v>
      </c>
      <c r="T73">
        <v>0</v>
      </c>
      <c r="U73">
        <v>24.06</v>
      </c>
      <c r="V73">
        <v>5.3730703259005139</v>
      </c>
      <c r="W73">
        <v>13.34</v>
      </c>
      <c r="X73">
        <v>29.17</v>
      </c>
      <c r="Y73">
        <v>0</v>
      </c>
      <c r="Z73">
        <v>1.9237500000000001</v>
      </c>
      <c r="AA73">
        <v>7.2239873417721512</v>
      </c>
      <c r="AB73">
        <v>3.5407801950487614</v>
      </c>
      <c r="AC73">
        <v>2.8564606565101305</v>
      </c>
      <c r="AD73">
        <v>4.8415094625283874</v>
      </c>
      <c r="AE73">
        <v>9.7259727479182434</v>
      </c>
      <c r="AF73">
        <v>7.8539553752535491</v>
      </c>
      <c r="AG73">
        <v>12.82424</v>
      </c>
      <c r="AH73">
        <v>27.6059020063358</v>
      </c>
      <c r="AI73">
        <v>0</v>
      </c>
      <c r="AJ73">
        <v>0</v>
      </c>
      <c r="AK73">
        <v>15.909454688731284</v>
      </c>
      <c r="AL73">
        <v>0</v>
      </c>
      <c r="AM73">
        <v>1.3745836459114777</v>
      </c>
      <c r="AN73">
        <v>0</v>
      </c>
      <c r="AO73">
        <v>0</v>
      </c>
      <c r="AP73">
        <v>0.52769600000000016</v>
      </c>
      <c r="AQ73">
        <v>18.36656825396825</v>
      </c>
      <c r="AR73">
        <v>0.32826902173913047</v>
      </c>
      <c r="AS73">
        <v>1.3100126375260186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685.5875323027592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8.9901369132831768</v>
      </c>
      <c r="L74">
        <v>370.25118281618364</v>
      </c>
      <c r="M74">
        <v>26.930000000000003</v>
      </c>
      <c r="N74">
        <v>35.043068301225922</v>
      </c>
      <c r="O74">
        <v>0</v>
      </c>
      <c r="P74">
        <v>33.116931912922652</v>
      </c>
      <c r="Q74">
        <v>6.07</v>
      </c>
      <c r="R74">
        <v>9.2399999999999984</v>
      </c>
      <c r="S74">
        <v>7.79</v>
      </c>
      <c r="T74">
        <v>0</v>
      </c>
      <c r="U74">
        <v>24.06</v>
      </c>
      <c r="V74">
        <v>5.3730703259005139</v>
      </c>
      <c r="W74">
        <v>13.34</v>
      </c>
      <c r="X74">
        <v>29.17</v>
      </c>
      <c r="Y74">
        <v>0</v>
      </c>
      <c r="Z74">
        <v>3.8475000000000001</v>
      </c>
      <c r="AA74">
        <v>12.435687763713078</v>
      </c>
      <c r="AB74">
        <v>7.7719204801200279</v>
      </c>
      <c r="AC74">
        <v>8.5755182974713371</v>
      </c>
      <c r="AD74">
        <v>10.784477668433006</v>
      </c>
      <c r="AE74">
        <v>14.585890991672976</v>
      </c>
      <c r="AF74">
        <v>11.75025354969574</v>
      </c>
      <c r="AG74">
        <v>12.82424</v>
      </c>
      <c r="AH74">
        <v>41.405785005279839</v>
      </c>
      <c r="AI74">
        <v>0</v>
      </c>
      <c r="AJ74">
        <v>0</v>
      </c>
      <c r="AK74">
        <v>15.909454688731284</v>
      </c>
      <c r="AL74">
        <v>0</v>
      </c>
      <c r="AM74">
        <v>1.3745836459114777</v>
      </c>
      <c r="AN74">
        <v>0</v>
      </c>
      <c r="AO74">
        <v>0</v>
      </c>
      <c r="AP74">
        <v>0.52769600000000016</v>
      </c>
      <c r="AQ74">
        <v>18.36656825396825</v>
      </c>
      <c r="AR74">
        <v>0.32826902173913047</v>
      </c>
      <c r="AS74">
        <v>1.3100126375260186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731.17224827377811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8.9901369132831768</v>
      </c>
      <c r="L75">
        <v>370.25118281618364</v>
      </c>
      <c r="M75">
        <v>26.930000000000003</v>
      </c>
      <c r="N75">
        <v>35.043068301225922</v>
      </c>
      <c r="O75">
        <v>0</v>
      </c>
      <c r="P75">
        <v>33.116931912922652</v>
      </c>
      <c r="Q75">
        <v>6.07</v>
      </c>
      <c r="R75">
        <v>9.2399999999999984</v>
      </c>
      <c r="S75">
        <v>7.79</v>
      </c>
      <c r="T75">
        <v>0</v>
      </c>
      <c r="U75">
        <v>24.06</v>
      </c>
      <c r="V75">
        <v>5.3730703259005139</v>
      </c>
      <c r="W75">
        <v>13.34</v>
      </c>
      <c r="X75">
        <v>29.17</v>
      </c>
      <c r="Y75">
        <v>0</v>
      </c>
      <c r="Z75">
        <v>3.8475000000000001</v>
      </c>
      <c r="AA75">
        <v>12.435687763713078</v>
      </c>
      <c r="AB75">
        <v>7.7719204801200279</v>
      </c>
      <c r="AC75">
        <v>8.5755182974713371</v>
      </c>
      <c r="AD75">
        <v>10.784477668433006</v>
      </c>
      <c r="AE75">
        <v>14.585890991672976</v>
      </c>
      <c r="AF75">
        <v>11.75025354969574</v>
      </c>
      <c r="AG75">
        <v>12.82424</v>
      </c>
      <c r="AH75">
        <v>41.405785005279839</v>
      </c>
      <c r="AI75">
        <v>0</v>
      </c>
      <c r="AJ75">
        <v>0</v>
      </c>
      <c r="AK75">
        <v>15.909454688731284</v>
      </c>
      <c r="AL75">
        <v>0</v>
      </c>
      <c r="AM75">
        <v>1.3745836459114777</v>
      </c>
      <c r="AN75">
        <v>0</v>
      </c>
      <c r="AO75">
        <v>0</v>
      </c>
      <c r="AP75">
        <v>0.34054800000000007</v>
      </c>
      <c r="AQ75">
        <v>18.36656825396825</v>
      </c>
      <c r="AR75">
        <v>7.8170978260869575</v>
      </c>
      <c r="AS75">
        <v>1.3100126375260186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738.47392907812593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8.9901369132831768</v>
      </c>
      <c r="L76">
        <v>370.25118281618364</v>
      </c>
      <c r="M76">
        <v>26.930000000000003</v>
      </c>
      <c r="N76">
        <v>35.043068301225922</v>
      </c>
      <c r="O76">
        <v>0</v>
      </c>
      <c r="P76">
        <v>33.116931912922652</v>
      </c>
      <c r="Q76">
        <v>6.07</v>
      </c>
      <c r="R76">
        <v>9.2399999999999984</v>
      </c>
      <c r="S76">
        <v>7.79</v>
      </c>
      <c r="T76">
        <v>0</v>
      </c>
      <c r="U76">
        <v>24.06</v>
      </c>
      <c r="V76">
        <v>5.3730703259005139</v>
      </c>
      <c r="W76">
        <v>13.34</v>
      </c>
      <c r="X76">
        <v>29.17</v>
      </c>
      <c r="Y76">
        <v>0</v>
      </c>
      <c r="Z76">
        <v>3.8475000000000001</v>
      </c>
      <c r="AA76">
        <v>12.435687763713078</v>
      </c>
      <c r="AB76">
        <v>7.7719204801200279</v>
      </c>
      <c r="AC76">
        <v>8.5755182974713371</v>
      </c>
      <c r="AD76">
        <v>10.784477668433006</v>
      </c>
      <c r="AE76">
        <v>14.585890991672976</v>
      </c>
      <c r="AF76">
        <v>11.75025354969574</v>
      </c>
      <c r="AG76">
        <v>12.82424</v>
      </c>
      <c r="AH76">
        <v>41.405785005279839</v>
      </c>
      <c r="AI76">
        <v>0</v>
      </c>
      <c r="AJ76">
        <v>0</v>
      </c>
      <c r="AK76">
        <v>15.909454688731284</v>
      </c>
      <c r="AL76">
        <v>0</v>
      </c>
      <c r="AM76">
        <v>1.3745836459114777</v>
      </c>
      <c r="AN76">
        <v>0</v>
      </c>
      <c r="AO76">
        <v>0</v>
      </c>
      <c r="AP76">
        <v>0.34054800000000007</v>
      </c>
      <c r="AQ76">
        <v>18.36656825396825</v>
      </c>
      <c r="AR76">
        <v>7.8170978260869575</v>
      </c>
      <c r="AS76">
        <v>1.3100126375260186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738.47392907812593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8.9901369132831768</v>
      </c>
      <c r="L77">
        <v>370.25118281618364</v>
      </c>
      <c r="M77">
        <v>26.930000000000003</v>
      </c>
      <c r="N77">
        <v>35.043068301225922</v>
      </c>
      <c r="O77">
        <v>0</v>
      </c>
      <c r="P77">
        <v>33.116931912922652</v>
      </c>
      <c r="Q77">
        <v>6.07</v>
      </c>
      <c r="R77">
        <v>9.2399999999999984</v>
      </c>
      <c r="S77">
        <v>7.79</v>
      </c>
      <c r="T77">
        <v>0</v>
      </c>
      <c r="U77">
        <v>24.06</v>
      </c>
      <c r="V77">
        <v>5.3730703259005139</v>
      </c>
      <c r="W77">
        <v>13.34</v>
      </c>
      <c r="X77">
        <v>29.17</v>
      </c>
      <c r="Y77">
        <v>0</v>
      </c>
      <c r="Z77">
        <v>3.8475000000000001</v>
      </c>
      <c r="AA77">
        <v>12.435687763713078</v>
      </c>
      <c r="AB77">
        <v>7.7719204801200279</v>
      </c>
      <c r="AC77">
        <v>8.5755182974713371</v>
      </c>
      <c r="AD77">
        <v>10.784477668433006</v>
      </c>
      <c r="AE77">
        <v>14.585890991672976</v>
      </c>
      <c r="AF77">
        <v>11.75025354969574</v>
      </c>
      <c r="AG77">
        <v>12.82424</v>
      </c>
      <c r="AH77">
        <v>41.405785005279839</v>
      </c>
      <c r="AI77">
        <v>0</v>
      </c>
      <c r="AJ77">
        <v>0</v>
      </c>
      <c r="AK77">
        <v>15.909454688731284</v>
      </c>
      <c r="AL77">
        <v>0</v>
      </c>
      <c r="AM77">
        <v>1.3745836459114777</v>
      </c>
      <c r="AN77">
        <v>0</v>
      </c>
      <c r="AO77">
        <v>0</v>
      </c>
      <c r="AP77">
        <v>0.34054800000000007</v>
      </c>
      <c r="AQ77">
        <v>18.36656825396825</v>
      </c>
      <c r="AR77">
        <v>7.8170978260869575</v>
      </c>
      <c r="AS77">
        <v>1.3100126375260186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738.47392907812593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8.9901369132831768</v>
      </c>
      <c r="L78">
        <v>370.25118281618364</v>
      </c>
      <c r="M78">
        <v>26.930000000000003</v>
      </c>
      <c r="N78">
        <v>35.043068301225922</v>
      </c>
      <c r="O78">
        <v>0</v>
      </c>
      <c r="P78">
        <v>33.116931912922652</v>
      </c>
      <c r="Q78">
        <v>6.07</v>
      </c>
      <c r="R78">
        <v>9.2399999999999984</v>
      </c>
      <c r="S78">
        <v>7.79</v>
      </c>
      <c r="T78">
        <v>0</v>
      </c>
      <c r="U78">
        <v>24.06</v>
      </c>
      <c r="V78">
        <v>5.3730703259005139</v>
      </c>
      <c r="W78">
        <v>13.34</v>
      </c>
      <c r="X78">
        <v>29.17</v>
      </c>
      <c r="Y78">
        <v>0</v>
      </c>
      <c r="Z78">
        <v>3.8475000000000001</v>
      </c>
      <c r="AA78">
        <v>12.435687763713078</v>
      </c>
      <c r="AB78">
        <v>7.7719204801200279</v>
      </c>
      <c r="AC78">
        <v>8.5755182974713371</v>
      </c>
      <c r="AD78">
        <v>10.784477668433006</v>
      </c>
      <c r="AE78">
        <v>14.585890991672976</v>
      </c>
      <c r="AF78">
        <v>11.75025354969574</v>
      </c>
      <c r="AG78">
        <v>12.82424</v>
      </c>
      <c r="AH78">
        <v>41.405785005279839</v>
      </c>
      <c r="AI78">
        <v>0</v>
      </c>
      <c r="AJ78">
        <v>0</v>
      </c>
      <c r="AK78">
        <v>15.909454688731284</v>
      </c>
      <c r="AL78">
        <v>0</v>
      </c>
      <c r="AM78">
        <v>1.2579894973743435</v>
      </c>
      <c r="AN78">
        <v>0</v>
      </c>
      <c r="AO78">
        <v>0</v>
      </c>
      <c r="AP78">
        <v>0.34054800000000007</v>
      </c>
      <c r="AQ78">
        <v>18.36656825396825</v>
      </c>
      <c r="AR78">
        <v>0.97560326086956517</v>
      </c>
      <c r="AS78">
        <v>1.3100126375260186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731.51584036437134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8.9901369132831768</v>
      </c>
      <c r="L79">
        <v>370.25118281618364</v>
      </c>
      <c r="M79">
        <v>26.930000000000003</v>
      </c>
      <c r="N79">
        <v>35.043068301225922</v>
      </c>
      <c r="O79">
        <v>0</v>
      </c>
      <c r="P79">
        <v>33.116931912922652</v>
      </c>
      <c r="Q79">
        <v>6.07</v>
      </c>
      <c r="R79">
        <v>9.2399999999999984</v>
      </c>
      <c r="S79">
        <v>7.79</v>
      </c>
      <c r="T79">
        <v>0</v>
      </c>
      <c r="U79">
        <v>24.06</v>
      </c>
      <c r="V79">
        <v>5.3730703259005139</v>
      </c>
      <c r="W79">
        <v>13.34</v>
      </c>
      <c r="X79">
        <v>29.17</v>
      </c>
      <c r="Y79">
        <v>0</v>
      </c>
      <c r="Z79">
        <v>3.8475000000000001</v>
      </c>
      <c r="AA79">
        <v>12.435687763713078</v>
      </c>
      <c r="AB79">
        <v>7.7719204801200279</v>
      </c>
      <c r="AC79">
        <v>8.5755182974713371</v>
      </c>
      <c r="AD79">
        <v>7.2499916729750193</v>
      </c>
      <c r="AE79">
        <v>14.585890991672976</v>
      </c>
      <c r="AF79">
        <v>11.75025354969574</v>
      </c>
      <c r="AG79">
        <v>12.82424</v>
      </c>
      <c r="AH79">
        <v>34.505843505807817</v>
      </c>
      <c r="AI79">
        <v>1.1260816967792615</v>
      </c>
      <c r="AJ79">
        <v>0</v>
      </c>
      <c r="AK79">
        <v>15.909454688731284</v>
      </c>
      <c r="AL79">
        <v>0</v>
      </c>
      <c r="AM79">
        <v>1.1812828207051762</v>
      </c>
      <c r="AN79">
        <v>0</v>
      </c>
      <c r="AO79">
        <v>0</v>
      </c>
      <c r="AP79">
        <v>0.34054800000000007</v>
      </c>
      <c r="AQ79">
        <v>18.36656825396825</v>
      </c>
      <c r="AR79">
        <v>0.97560326086956517</v>
      </c>
      <c r="AS79">
        <v>1.3100126375260186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722.13078788955136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8.9901369132831768</v>
      </c>
      <c r="L80">
        <v>370.25118281618364</v>
      </c>
      <c r="M80">
        <v>26.930000000000003</v>
      </c>
      <c r="N80">
        <v>35.043068301225922</v>
      </c>
      <c r="O80">
        <v>0</v>
      </c>
      <c r="P80">
        <v>33.116931912922652</v>
      </c>
      <c r="Q80">
        <v>6.07</v>
      </c>
      <c r="R80">
        <v>9.2399999999999984</v>
      </c>
      <c r="S80">
        <v>7.79</v>
      </c>
      <c r="T80">
        <v>0</v>
      </c>
      <c r="U80">
        <v>24.06</v>
      </c>
      <c r="V80">
        <v>5.3730703259005139</v>
      </c>
      <c r="W80">
        <v>13.34</v>
      </c>
      <c r="X80">
        <v>29.17</v>
      </c>
      <c r="Y80">
        <v>0</v>
      </c>
      <c r="Z80">
        <v>1.9237500000000001</v>
      </c>
      <c r="AA80">
        <v>7.2239873417721512</v>
      </c>
      <c r="AB80">
        <v>3.5407801950487614</v>
      </c>
      <c r="AC80">
        <v>2.8564606565101305</v>
      </c>
      <c r="AD80">
        <v>4.7556018168054504</v>
      </c>
      <c r="AE80">
        <v>9.7259727479182434</v>
      </c>
      <c r="AF80">
        <v>5.81683569979716</v>
      </c>
      <c r="AG80">
        <v>12.82424</v>
      </c>
      <c r="AH80">
        <v>27.6059020063358</v>
      </c>
      <c r="AI80">
        <v>4.8848012568735273</v>
      </c>
      <c r="AJ80">
        <v>0</v>
      </c>
      <c r="AK80">
        <v>15.909454688731284</v>
      </c>
      <c r="AL80">
        <v>0</v>
      </c>
      <c r="AM80">
        <v>0</v>
      </c>
      <c r="AN80">
        <v>0</v>
      </c>
      <c r="AO80">
        <v>0</v>
      </c>
      <c r="AP80">
        <v>0.34054800000000007</v>
      </c>
      <c r="AQ80">
        <v>18.36656825396825</v>
      </c>
      <c r="AR80">
        <v>0.97560326086956517</v>
      </c>
      <c r="AS80">
        <v>1.3100126375260186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687.43490883167226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8.990145285885129</v>
      </c>
      <c r="L81">
        <v>370.25118281618364</v>
      </c>
      <c r="M81">
        <v>26.930000000000003</v>
      </c>
      <c r="N81">
        <v>35.043068301225922</v>
      </c>
      <c r="O81">
        <v>0</v>
      </c>
      <c r="P81">
        <v>33.116931912922652</v>
      </c>
      <c r="Q81">
        <v>6.07</v>
      </c>
      <c r="R81">
        <v>9.2399999999999984</v>
      </c>
      <c r="S81">
        <v>7.79</v>
      </c>
      <c r="T81">
        <v>0</v>
      </c>
      <c r="U81">
        <v>24.06</v>
      </c>
      <c r="V81">
        <v>5.3730703259005139</v>
      </c>
      <c r="W81">
        <v>13.34</v>
      </c>
      <c r="X81">
        <v>29.17</v>
      </c>
      <c r="Y81">
        <v>0</v>
      </c>
      <c r="Z81">
        <v>0.32522727272727275</v>
      </c>
      <c r="AA81">
        <v>3.5429746835443039</v>
      </c>
      <c r="AB81">
        <v>0</v>
      </c>
      <c r="AC81">
        <v>0</v>
      </c>
      <c r="AD81">
        <v>2.3778009084027252</v>
      </c>
      <c r="AE81">
        <v>4.8629863739591217</v>
      </c>
      <c r="AF81">
        <v>2.61696247464503</v>
      </c>
      <c r="AG81">
        <v>12.82424</v>
      </c>
      <c r="AH81">
        <v>20.702892502639919</v>
      </c>
      <c r="AI81">
        <v>4.8848012568735273</v>
      </c>
      <c r="AJ81">
        <v>0</v>
      </c>
      <c r="AK81">
        <v>15.909454688731284</v>
      </c>
      <c r="AL81">
        <v>0</v>
      </c>
      <c r="AM81">
        <v>0</v>
      </c>
      <c r="AN81">
        <v>0</v>
      </c>
      <c r="AO81">
        <v>0</v>
      </c>
      <c r="AP81">
        <v>0.34054800000000007</v>
      </c>
      <c r="AQ81">
        <v>18.36656825396825</v>
      </c>
      <c r="AR81">
        <v>0.97560326086956517</v>
      </c>
      <c r="AS81">
        <v>1.3100126375260186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658.41447095600483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8.9901475802744759</v>
      </c>
      <c r="L82">
        <v>370.25</v>
      </c>
      <c r="M82">
        <v>26.930000000000003</v>
      </c>
      <c r="N82">
        <v>35.043068301225922</v>
      </c>
      <c r="O82">
        <v>0</v>
      </c>
      <c r="P82">
        <v>33.116931912922652</v>
      </c>
      <c r="Q82">
        <v>6.07</v>
      </c>
      <c r="R82">
        <v>9.2399999999999984</v>
      </c>
      <c r="S82">
        <v>7.79</v>
      </c>
      <c r="T82">
        <v>0</v>
      </c>
      <c r="U82">
        <v>24.06</v>
      </c>
      <c r="V82">
        <v>5.3730703259005139</v>
      </c>
      <c r="W82">
        <v>13.34</v>
      </c>
      <c r="X82">
        <v>29.17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4.8629863739591217</v>
      </c>
      <c r="AF82">
        <v>2.61696247464503</v>
      </c>
      <c r="AG82">
        <v>12.82424</v>
      </c>
      <c r="AH82">
        <v>13.8029510031679</v>
      </c>
      <c r="AI82">
        <v>4.8848012568735273</v>
      </c>
      <c r="AJ82">
        <v>0</v>
      </c>
      <c r="AK82">
        <v>15.909454688731284</v>
      </c>
      <c r="AL82">
        <v>0</v>
      </c>
      <c r="AM82">
        <v>0</v>
      </c>
      <c r="AN82">
        <v>0</v>
      </c>
      <c r="AO82">
        <v>0</v>
      </c>
      <c r="AP82">
        <v>0.34054800000000007</v>
      </c>
      <c r="AQ82">
        <v>18.36656825396825</v>
      </c>
      <c r="AR82">
        <v>0.97560326086956517</v>
      </c>
      <c r="AS82">
        <v>1.3100126375260186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645.26734607006415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9.0001477226097659</v>
      </c>
      <c r="L83">
        <v>382.05</v>
      </c>
      <c r="M83">
        <v>26.930000000000003</v>
      </c>
      <c r="N83">
        <v>35.043068301225922</v>
      </c>
      <c r="O83">
        <v>0</v>
      </c>
      <c r="P83">
        <v>33.116931912922652</v>
      </c>
      <c r="Q83">
        <v>6.07</v>
      </c>
      <c r="R83">
        <v>9.2399999999999984</v>
      </c>
      <c r="S83">
        <v>7.79</v>
      </c>
      <c r="T83">
        <v>0</v>
      </c>
      <c r="U83">
        <v>24.06</v>
      </c>
      <c r="V83">
        <v>5.3730703259005139</v>
      </c>
      <c r="W83">
        <v>13.34</v>
      </c>
      <c r="X83">
        <v>29.17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4.8629863739591217</v>
      </c>
      <c r="AF83">
        <v>2.61696247464503</v>
      </c>
      <c r="AG83">
        <v>12.82424</v>
      </c>
      <c r="AH83">
        <v>6.8999414994720167</v>
      </c>
      <c r="AI83">
        <v>4.8848012568735273</v>
      </c>
      <c r="AJ83">
        <v>0</v>
      </c>
      <c r="AK83">
        <v>15.909454688731284</v>
      </c>
      <c r="AL83">
        <v>0</v>
      </c>
      <c r="AM83">
        <v>0</v>
      </c>
      <c r="AN83">
        <v>0</v>
      </c>
      <c r="AO83">
        <v>0</v>
      </c>
      <c r="AP83">
        <v>0.15033200000000002</v>
      </c>
      <c r="AQ83">
        <v>18.36656825396825</v>
      </c>
      <c r="AR83">
        <v>3.2581467391304346</v>
      </c>
      <c r="AS83">
        <v>1.3100126375260186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652.26666418696448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9.0001477226097659</v>
      </c>
      <c r="L84">
        <v>382.05</v>
      </c>
      <c r="M84">
        <v>26.930000000000003</v>
      </c>
      <c r="N84">
        <v>35.043068301225922</v>
      </c>
      <c r="O84">
        <v>0</v>
      </c>
      <c r="P84">
        <v>33.116931912922652</v>
      </c>
      <c r="Q84">
        <v>6.07</v>
      </c>
      <c r="R84">
        <v>9.2399999999999984</v>
      </c>
      <c r="S84">
        <v>7.79</v>
      </c>
      <c r="T84">
        <v>0</v>
      </c>
      <c r="U84">
        <v>24.06</v>
      </c>
      <c r="V84">
        <v>5.3730703259005139</v>
      </c>
      <c r="W84">
        <v>13.34</v>
      </c>
      <c r="X84">
        <v>29.17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4.8629863739591217</v>
      </c>
      <c r="AF84">
        <v>2.61696247464503</v>
      </c>
      <c r="AG84">
        <v>12.82424</v>
      </c>
      <c r="AH84">
        <v>0</v>
      </c>
      <c r="AI84">
        <v>4.8848012568735273</v>
      </c>
      <c r="AJ84">
        <v>0</v>
      </c>
      <c r="AK84">
        <v>15.909454688731284</v>
      </c>
      <c r="AL84">
        <v>0</v>
      </c>
      <c r="AM84">
        <v>0</v>
      </c>
      <c r="AN84">
        <v>0</v>
      </c>
      <c r="AO84">
        <v>0</v>
      </c>
      <c r="AP84">
        <v>0.15033200000000002</v>
      </c>
      <c r="AQ84">
        <v>18.36656825396825</v>
      </c>
      <c r="AR84">
        <v>3.2581467391304346</v>
      </c>
      <c r="AS84">
        <v>1.3100126375260186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645.36672268749248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</v>
      </c>
      <c r="L85">
        <v>385</v>
      </c>
      <c r="M85">
        <v>26.930000000000003</v>
      </c>
      <c r="N85">
        <v>35.043068301225922</v>
      </c>
      <c r="O85">
        <v>0</v>
      </c>
      <c r="P85">
        <v>33.116931912922652</v>
      </c>
      <c r="Q85">
        <v>6.07</v>
      </c>
      <c r="R85">
        <v>9.2399999999999984</v>
      </c>
      <c r="S85">
        <v>7.79</v>
      </c>
      <c r="T85">
        <v>0</v>
      </c>
      <c r="U85">
        <v>24.06</v>
      </c>
      <c r="V85">
        <v>5.3730703259005139</v>
      </c>
      <c r="W85">
        <v>13.34</v>
      </c>
      <c r="X85">
        <v>29.17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4.8629863739591217</v>
      </c>
      <c r="AF85">
        <v>2.61696247464503</v>
      </c>
      <c r="AG85">
        <v>12.82424</v>
      </c>
      <c r="AH85">
        <v>0</v>
      </c>
      <c r="AI85">
        <v>4.8848012568735273</v>
      </c>
      <c r="AJ85">
        <v>0</v>
      </c>
      <c r="AK85">
        <v>15.909454688731284</v>
      </c>
      <c r="AL85">
        <v>0</v>
      </c>
      <c r="AM85">
        <v>0</v>
      </c>
      <c r="AN85">
        <v>0</v>
      </c>
      <c r="AO85">
        <v>0</v>
      </c>
      <c r="AP85">
        <v>0.15033200000000002</v>
      </c>
      <c r="AQ85">
        <v>18.36656825396825</v>
      </c>
      <c r="AR85">
        <v>3.2581467391304346</v>
      </c>
      <c r="AS85">
        <v>1.3100126375260186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648.31657496488265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</v>
      </c>
      <c r="L86">
        <v>378.02</v>
      </c>
      <c r="M86">
        <v>26.930000000000003</v>
      </c>
      <c r="N86">
        <v>35.043068301225922</v>
      </c>
      <c r="O86">
        <v>0</v>
      </c>
      <c r="P86">
        <v>33.116931912922652</v>
      </c>
      <c r="Q86">
        <v>6.07</v>
      </c>
      <c r="R86">
        <v>9.2399999999999984</v>
      </c>
      <c r="S86">
        <v>7.79</v>
      </c>
      <c r="T86">
        <v>0</v>
      </c>
      <c r="U86">
        <v>24.06</v>
      </c>
      <c r="V86">
        <v>5.3730703259005139</v>
      </c>
      <c r="W86">
        <v>13.34</v>
      </c>
      <c r="X86">
        <v>29.17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4.8629863739591217</v>
      </c>
      <c r="AF86">
        <v>2.61696247464503</v>
      </c>
      <c r="AG86">
        <v>12.82424</v>
      </c>
      <c r="AH86">
        <v>0</v>
      </c>
      <c r="AI86">
        <v>0.56457501963864898</v>
      </c>
      <c r="AJ86">
        <v>0</v>
      </c>
      <c r="AK86">
        <v>15.909454688731284</v>
      </c>
      <c r="AL86">
        <v>0</v>
      </c>
      <c r="AM86">
        <v>0</v>
      </c>
      <c r="AN86">
        <v>0</v>
      </c>
      <c r="AO86">
        <v>0</v>
      </c>
      <c r="AP86">
        <v>0.15033200000000002</v>
      </c>
      <c r="AQ86">
        <v>18.36656825396825</v>
      </c>
      <c r="AR86">
        <v>3.2581467391304346</v>
      </c>
      <c r="AS86">
        <v>1.3100126375260186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637.01634872764782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4.8100000000000005</v>
      </c>
      <c r="L87">
        <v>330</v>
      </c>
      <c r="M87">
        <v>26.930000000000003</v>
      </c>
      <c r="N87">
        <v>35.043068301225922</v>
      </c>
      <c r="O87">
        <v>0</v>
      </c>
      <c r="P87">
        <v>33.116931912922652</v>
      </c>
      <c r="Q87">
        <v>3.34</v>
      </c>
      <c r="R87">
        <v>3.4414144736842096</v>
      </c>
      <c r="S87">
        <v>4.29</v>
      </c>
      <c r="T87">
        <v>0</v>
      </c>
      <c r="U87">
        <v>24.06</v>
      </c>
      <c r="V87">
        <v>2.8838399999999997</v>
      </c>
      <c r="W87">
        <v>13.34</v>
      </c>
      <c r="X87">
        <v>29.17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4.8629863739591217</v>
      </c>
      <c r="AF87">
        <v>2.61696247464503</v>
      </c>
      <c r="AG87">
        <v>12.82424</v>
      </c>
      <c r="AH87">
        <v>0</v>
      </c>
      <c r="AI87">
        <v>0</v>
      </c>
      <c r="AJ87">
        <v>0</v>
      </c>
      <c r="AK87">
        <v>15.909454688731284</v>
      </c>
      <c r="AL87">
        <v>0</v>
      </c>
      <c r="AM87">
        <v>0</v>
      </c>
      <c r="AN87">
        <v>0</v>
      </c>
      <c r="AO87">
        <v>0</v>
      </c>
      <c r="AP87">
        <v>0.34054800000000007</v>
      </c>
      <c r="AQ87">
        <v>18.36656825396825</v>
      </c>
      <c r="AR87">
        <v>3.2581467391304346</v>
      </c>
      <c r="AS87">
        <v>1.3100126375260186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569.91417385579302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4.8100000000000005</v>
      </c>
      <c r="L88">
        <v>270</v>
      </c>
      <c r="M88">
        <v>26.930000000000003</v>
      </c>
      <c r="N88">
        <v>35.043068301225922</v>
      </c>
      <c r="O88">
        <v>0</v>
      </c>
      <c r="P88">
        <v>33.116931912922652</v>
      </c>
      <c r="Q88">
        <v>3.34</v>
      </c>
      <c r="R88">
        <v>3.4414144736842096</v>
      </c>
      <c r="S88">
        <v>4.29</v>
      </c>
      <c r="T88">
        <v>0</v>
      </c>
      <c r="U88">
        <v>24.06</v>
      </c>
      <c r="V88">
        <v>2.8838399999999997</v>
      </c>
      <c r="W88">
        <v>13.34</v>
      </c>
      <c r="X88">
        <v>29.17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4.8629863739591217</v>
      </c>
      <c r="AF88">
        <v>2.61696247464503</v>
      </c>
      <c r="AG88">
        <v>12.82424</v>
      </c>
      <c r="AH88">
        <v>0</v>
      </c>
      <c r="AI88">
        <v>0</v>
      </c>
      <c r="AJ88">
        <v>0</v>
      </c>
      <c r="AK88">
        <v>15.909454688731284</v>
      </c>
      <c r="AL88">
        <v>0</v>
      </c>
      <c r="AM88">
        <v>0</v>
      </c>
      <c r="AN88">
        <v>0</v>
      </c>
      <c r="AO88">
        <v>0</v>
      </c>
      <c r="AP88">
        <v>0.34054800000000007</v>
      </c>
      <c r="AQ88">
        <v>18.36656825396825</v>
      </c>
      <c r="AR88">
        <v>3.2581467391304346</v>
      </c>
      <c r="AS88">
        <v>1.3100126375260186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509.91417385579297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4.8100000000000005</v>
      </c>
      <c r="L89">
        <v>212</v>
      </c>
      <c r="M89">
        <v>26.930000000000003</v>
      </c>
      <c r="N89">
        <v>35.043068301225922</v>
      </c>
      <c r="O89">
        <v>0</v>
      </c>
      <c r="P89">
        <v>33.116931912922652</v>
      </c>
      <c r="Q89">
        <v>3.34</v>
      </c>
      <c r="R89">
        <v>3.4414144736842096</v>
      </c>
      <c r="S89">
        <v>4.29</v>
      </c>
      <c r="T89">
        <v>0</v>
      </c>
      <c r="U89">
        <v>24.06</v>
      </c>
      <c r="V89">
        <v>2.8838399999999997</v>
      </c>
      <c r="W89">
        <v>13.34</v>
      </c>
      <c r="X89">
        <v>29.17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4.8629863739591217</v>
      </c>
      <c r="AF89">
        <v>2.61696247464503</v>
      </c>
      <c r="AG89">
        <v>12.82424</v>
      </c>
      <c r="AH89">
        <v>0</v>
      </c>
      <c r="AI89">
        <v>0</v>
      </c>
      <c r="AJ89">
        <v>0</v>
      </c>
      <c r="AK89">
        <v>15.909454688731284</v>
      </c>
      <c r="AL89">
        <v>0</v>
      </c>
      <c r="AM89">
        <v>0</v>
      </c>
      <c r="AN89">
        <v>0</v>
      </c>
      <c r="AO89">
        <v>0</v>
      </c>
      <c r="AP89">
        <v>0.34054800000000007</v>
      </c>
      <c r="AQ89">
        <v>18.36656825396825</v>
      </c>
      <c r="AR89">
        <v>3.2581467391304346</v>
      </c>
      <c r="AS89">
        <v>1.3100126375260186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451.91417385579297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4.8099999999999996</v>
      </c>
      <c r="L90">
        <v>211.99999999999997</v>
      </c>
      <c r="M90">
        <v>26.930000000000003</v>
      </c>
      <c r="N90">
        <v>35.043068301225922</v>
      </c>
      <c r="O90">
        <v>0</v>
      </c>
      <c r="P90">
        <v>33.116931912922652</v>
      </c>
      <c r="Q90">
        <v>3.34</v>
      </c>
      <c r="R90">
        <v>3.4414144736842096</v>
      </c>
      <c r="S90">
        <v>4.29</v>
      </c>
      <c r="T90">
        <v>0</v>
      </c>
      <c r="U90">
        <v>24.06</v>
      </c>
      <c r="V90">
        <v>2.8838399999999997</v>
      </c>
      <c r="W90">
        <v>13.34</v>
      </c>
      <c r="X90">
        <v>29.17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4.8629863739591217</v>
      </c>
      <c r="AF90">
        <v>2.61696247464503</v>
      </c>
      <c r="AG90">
        <v>12.82424</v>
      </c>
      <c r="AH90">
        <v>0</v>
      </c>
      <c r="AI90">
        <v>0</v>
      </c>
      <c r="AJ90">
        <v>0</v>
      </c>
      <c r="AK90">
        <v>15.909454688731284</v>
      </c>
      <c r="AL90">
        <v>0</v>
      </c>
      <c r="AM90">
        <v>0</v>
      </c>
      <c r="AN90">
        <v>0</v>
      </c>
      <c r="AO90">
        <v>0</v>
      </c>
      <c r="AP90">
        <v>0.34054800000000007</v>
      </c>
      <c r="AQ90">
        <v>18.36656825396825</v>
      </c>
      <c r="AR90">
        <v>3.2581467391304346</v>
      </c>
      <c r="AS90">
        <v>1.3100126375260186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451.91417385579297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4.8100000000000005</v>
      </c>
      <c r="L91">
        <v>203.88</v>
      </c>
      <c r="M91">
        <v>26.930000000000003</v>
      </c>
      <c r="N91">
        <v>35.043068301225922</v>
      </c>
      <c r="O91">
        <v>0</v>
      </c>
      <c r="P91">
        <v>33.116931912922652</v>
      </c>
      <c r="Q91">
        <v>3.34</v>
      </c>
      <c r="R91">
        <v>3.4414144736842096</v>
      </c>
      <c r="S91">
        <v>4.29</v>
      </c>
      <c r="T91">
        <v>0</v>
      </c>
      <c r="U91">
        <v>24.06</v>
      </c>
      <c r="V91">
        <v>2.8838399999999997</v>
      </c>
      <c r="W91">
        <v>13.34</v>
      </c>
      <c r="X91">
        <v>29.17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4.8629863739591217</v>
      </c>
      <c r="AF91">
        <v>2.61696247464503</v>
      </c>
      <c r="AG91">
        <v>12.82424</v>
      </c>
      <c r="AH91">
        <v>0</v>
      </c>
      <c r="AI91">
        <v>0</v>
      </c>
      <c r="AJ91">
        <v>0</v>
      </c>
      <c r="AK91">
        <v>15.909454688731284</v>
      </c>
      <c r="AL91">
        <v>0</v>
      </c>
      <c r="AM91">
        <v>0</v>
      </c>
      <c r="AN91">
        <v>0</v>
      </c>
      <c r="AO91">
        <v>0</v>
      </c>
      <c r="AP91">
        <v>0.34054800000000007</v>
      </c>
      <c r="AQ91">
        <v>18.36656825396825</v>
      </c>
      <c r="AR91">
        <v>2.604676630434783</v>
      </c>
      <c r="AS91">
        <v>1.3100126375260186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443.14070374709729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4.8099999999999996</v>
      </c>
      <c r="L92">
        <v>203.88</v>
      </c>
      <c r="M92">
        <v>26.930000000000003</v>
      </c>
      <c r="N92">
        <v>35.043068301225922</v>
      </c>
      <c r="O92">
        <v>0</v>
      </c>
      <c r="P92">
        <v>33.116931912922652</v>
      </c>
      <c r="Q92">
        <v>3.34</v>
      </c>
      <c r="R92">
        <v>3.4414144736842096</v>
      </c>
      <c r="S92">
        <v>4.29</v>
      </c>
      <c r="T92">
        <v>0</v>
      </c>
      <c r="U92">
        <v>24.06</v>
      </c>
      <c r="V92">
        <v>2.8838399999999997</v>
      </c>
      <c r="W92">
        <v>13.34</v>
      </c>
      <c r="X92">
        <v>29.17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4.8629863739591217</v>
      </c>
      <c r="AF92">
        <v>2.61696247464503</v>
      </c>
      <c r="AG92">
        <v>12.82424</v>
      </c>
      <c r="AH92">
        <v>0</v>
      </c>
      <c r="AI92">
        <v>0</v>
      </c>
      <c r="AJ92">
        <v>0</v>
      </c>
      <c r="AK92">
        <v>15.909454688731284</v>
      </c>
      <c r="AL92">
        <v>0</v>
      </c>
      <c r="AM92">
        <v>0</v>
      </c>
      <c r="AN92">
        <v>0</v>
      </c>
      <c r="AO92">
        <v>0</v>
      </c>
      <c r="AP92">
        <v>0.34054800000000007</v>
      </c>
      <c r="AQ92">
        <v>13.776460317460314</v>
      </c>
      <c r="AR92">
        <v>2.604676630434783</v>
      </c>
      <c r="AS92">
        <v>1.3100126375260186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438.55059581058936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4.8100000000000005</v>
      </c>
      <c r="L93">
        <v>203.88</v>
      </c>
      <c r="M93">
        <v>26.930000000000003</v>
      </c>
      <c r="N93">
        <v>35.043068301225922</v>
      </c>
      <c r="O93">
        <v>0</v>
      </c>
      <c r="P93">
        <v>33.116931912922652</v>
      </c>
      <c r="Q93">
        <v>3.34</v>
      </c>
      <c r="R93">
        <v>3.4414144736842096</v>
      </c>
      <c r="S93">
        <v>4.29</v>
      </c>
      <c r="T93">
        <v>0</v>
      </c>
      <c r="U93">
        <v>24.06</v>
      </c>
      <c r="V93">
        <v>2.8838399999999997</v>
      </c>
      <c r="W93">
        <v>13.34</v>
      </c>
      <c r="X93">
        <v>29.17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4.8629863739591217</v>
      </c>
      <c r="AF93">
        <v>2.61696247464503</v>
      </c>
      <c r="AG93">
        <v>12.82424</v>
      </c>
      <c r="AH93">
        <v>0</v>
      </c>
      <c r="AI93">
        <v>0</v>
      </c>
      <c r="AJ93">
        <v>0</v>
      </c>
      <c r="AK93">
        <v>15.909454688731284</v>
      </c>
      <c r="AL93">
        <v>0</v>
      </c>
      <c r="AM93">
        <v>0</v>
      </c>
      <c r="AN93">
        <v>0</v>
      </c>
      <c r="AO93">
        <v>0</v>
      </c>
      <c r="AP93">
        <v>0.34054800000000007</v>
      </c>
      <c r="AQ93">
        <v>13.776460317460314</v>
      </c>
      <c r="AR93">
        <v>2.604676630434783</v>
      </c>
      <c r="AS93">
        <v>1.3100126375260186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438.55059581058936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4.8099999999999987</v>
      </c>
      <c r="L94">
        <v>203.88</v>
      </c>
      <c r="M94">
        <v>26.930000000000003</v>
      </c>
      <c r="N94">
        <v>35.043068301225922</v>
      </c>
      <c r="O94">
        <v>0</v>
      </c>
      <c r="P94">
        <v>33.116931912922652</v>
      </c>
      <c r="Q94">
        <v>3.34</v>
      </c>
      <c r="R94">
        <v>3.4414144736842096</v>
      </c>
      <c r="S94">
        <v>4.29</v>
      </c>
      <c r="T94">
        <v>0</v>
      </c>
      <c r="U94">
        <v>24.06</v>
      </c>
      <c r="V94">
        <v>2.8838399999999997</v>
      </c>
      <c r="W94">
        <v>13.34</v>
      </c>
      <c r="X94">
        <v>29.17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4.8629863739591217</v>
      </c>
      <c r="AF94">
        <v>2.61696247464503</v>
      </c>
      <c r="AG94">
        <v>12.82424</v>
      </c>
      <c r="AH94">
        <v>0</v>
      </c>
      <c r="AI94">
        <v>0</v>
      </c>
      <c r="AJ94">
        <v>0</v>
      </c>
      <c r="AK94">
        <v>15.909454688731284</v>
      </c>
      <c r="AL94">
        <v>0</v>
      </c>
      <c r="AM94">
        <v>0</v>
      </c>
      <c r="AN94">
        <v>0</v>
      </c>
      <c r="AO94">
        <v>0</v>
      </c>
      <c r="AP94">
        <v>0.34054800000000007</v>
      </c>
      <c r="AQ94">
        <v>13.776460317460314</v>
      </c>
      <c r="AR94">
        <v>2.604676630434783</v>
      </c>
      <c r="AS94">
        <v>1.3100126375260186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438.55059581058936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4.8099999999999987</v>
      </c>
      <c r="L95">
        <v>203.88</v>
      </c>
      <c r="M95">
        <v>26.930000000000003</v>
      </c>
      <c r="N95">
        <v>35.043068301225922</v>
      </c>
      <c r="O95">
        <v>0</v>
      </c>
      <c r="P95">
        <v>33.770000000000003</v>
      </c>
      <c r="Q95">
        <v>3.34</v>
      </c>
      <c r="R95">
        <v>3.4414144736842096</v>
      </c>
      <c r="S95">
        <v>4.29</v>
      </c>
      <c r="T95">
        <v>0</v>
      </c>
      <c r="U95">
        <v>24.06</v>
      </c>
      <c r="V95">
        <v>2.8838399999999997</v>
      </c>
      <c r="W95">
        <v>13.34</v>
      </c>
      <c r="X95">
        <v>29.17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4.8629863739591217</v>
      </c>
      <c r="AF95">
        <v>2.61696247464503</v>
      </c>
      <c r="AG95">
        <v>12.82424</v>
      </c>
      <c r="AH95">
        <v>0</v>
      </c>
      <c r="AI95">
        <v>0</v>
      </c>
      <c r="AJ95">
        <v>0</v>
      </c>
      <c r="AK95">
        <v>15.909454688731284</v>
      </c>
      <c r="AL95">
        <v>0</v>
      </c>
      <c r="AM95">
        <v>0</v>
      </c>
      <c r="AN95">
        <v>0</v>
      </c>
      <c r="AO95">
        <v>0</v>
      </c>
      <c r="AP95">
        <v>0.34054800000000007</v>
      </c>
      <c r="AQ95">
        <v>9.1863523809523784</v>
      </c>
      <c r="AR95">
        <v>1.957342391304348</v>
      </c>
      <c r="AS95">
        <v>1.3100126375260186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433.96622172202831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4.8099999999999996</v>
      </c>
      <c r="L96">
        <v>203.88</v>
      </c>
      <c r="M96">
        <v>26.930000000000003</v>
      </c>
      <c r="N96">
        <v>35.043068301225922</v>
      </c>
      <c r="O96">
        <v>0</v>
      </c>
      <c r="P96">
        <v>33.887092733979586</v>
      </c>
      <c r="Q96">
        <v>3.34</v>
      </c>
      <c r="R96">
        <v>3.4414144736842096</v>
      </c>
      <c r="S96">
        <v>4.29</v>
      </c>
      <c r="T96">
        <v>0</v>
      </c>
      <c r="U96">
        <v>24.06</v>
      </c>
      <c r="V96">
        <v>2.8838399999999997</v>
      </c>
      <c r="W96">
        <v>13.34</v>
      </c>
      <c r="X96">
        <v>29.17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4.8629863739591217</v>
      </c>
      <c r="AF96">
        <v>2.61696247464503</v>
      </c>
      <c r="AG96">
        <v>12.82424</v>
      </c>
      <c r="AH96">
        <v>0</v>
      </c>
      <c r="AI96">
        <v>0</v>
      </c>
      <c r="AJ96">
        <v>0</v>
      </c>
      <c r="AK96">
        <v>15.909454688731284</v>
      </c>
      <c r="AL96">
        <v>0</v>
      </c>
      <c r="AM96">
        <v>0</v>
      </c>
      <c r="AN96">
        <v>0</v>
      </c>
      <c r="AO96">
        <v>0</v>
      </c>
      <c r="AP96">
        <v>0.34054800000000007</v>
      </c>
      <c r="AQ96">
        <v>4.5563571428571414</v>
      </c>
      <c r="AR96">
        <v>1.957342391304348</v>
      </c>
      <c r="AS96">
        <v>1.3100126375260186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429.45331921791274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4.8099999999999996</v>
      </c>
      <c r="L97">
        <v>203.88</v>
      </c>
      <c r="M97">
        <v>26.930000000000003</v>
      </c>
      <c r="N97">
        <v>35.043068301225922</v>
      </c>
      <c r="O97">
        <v>0</v>
      </c>
      <c r="P97">
        <v>33.887092733979586</v>
      </c>
      <c r="Q97">
        <v>3.34</v>
      </c>
      <c r="R97">
        <v>3.4414144736842096</v>
      </c>
      <c r="S97">
        <v>4.29</v>
      </c>
      <c r="T97">
        <v>0</v>
      </c>
      <c r="U97">
        <v>24.06</v>
      </c>
      <c r="V97">
        <v>2.8838399999999997</v>
      </c>
      <c r="W97">
        <v>13.34</v>
      </c>
      <c r="X97">
        <v>29.17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4.8629863739591217</v>
      </c>
      <c r="AF97">
        <v>2.61696247464503</v>
      </c>
      <c r="AG97">
        <v>12.82424</v>
      </c>
      <c r="AH97">
        <v>0</v>
      </c>
      <c r="AI97">
        <v>0</v>
      </c>
      <c r="AJ97">
        <v>0</v>
      </c>
      <c r="AK97">
        <v>15.909454688731284</v>
      </c>
      <c r="AL97">
        <v>0</v>
      </c>
      <c r="AM97">
        <v>0</v>
      </c>
      <c r="AN97">
        <v>0</v>
      </c>
      <c r="AO97">
        <v>0</v>
      </c>
      <c r="AP97">
        <v>0.34054800000000007</v>
      </c>
      <c r="AQ97">
        <v>3.902819047619047</v>
      </c>
      <c r="AR97">
        <v>1.957342391304348</v>
      </c>
      <c r="AS97">
        <v>1.3100126375260186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428.79978112267463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4.8100000000000005</v>
      </c>
      <c r="L98">
        <v>203.88</v>
      </c>
      <c r="M98">
        <v>26.930000000000003</v>
      </c>
      <c r="N98">
        <v>35.043068301225922</v>
      </c>
      <c r="O98">
        <v>0</v>
      </c>
      <c r="P98">
        <v>34.007118040843999</v>
      </c>
      <c r="Q98">
        <v>3.34</v>
      </c>
      <c r="R98">
        <v>3.4414144736842096</v>
      </c>
      <c r="S98">
        <v>4.29</v>
      </c>
      <c r="T98">
        <v>0</v>
      </c>
      <c r="U98">
        <v>24.06</v>
      </c>
      <c r="V98">
        <v>2.8838399999999997</v>
      </c>
      <c r="W98">
        <v>13.34</v>
      </c>
      <c r="X98">
        <v>29.17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4.8629863739591217</v>
      </c>
      <c r="AF98">
        <v>2.61696247464503</v>
      </c>
      <c r="AG98">
        <v>12.82424</v>
      </c>
      <c r="AH98">
        <v>0</v>
      </c>
      <c r="AI98">
        <v>0</v>
      </c>
      <c r="AJ98">
        <v>0</v>
      </c>
      <c r="AK98">
        <v>15.909454688731284</v>
      </c>
      <c r="AL98">
        <v>0</v>
      </c>
      <c r="AM98">
        <v>0</v>
      </c>
      <c r="AN98">
        <v>0</v>
      </c>
      <c r="AO98">
        <v>0</v>
      </c>
      <c r="AP98">
        <v>0.34054800000000007</v>
      </c>
      <c r="AQ98">
        <v>0</v>
      </c>
      <c r="AR98">
        <v>1.957342391304348</v>
      </c>
      <c r="AS98">
        <v>1.3100126375260186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425.01698738191993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0.14726317018868204</v>
      </c>
      <c r="L99">
        <f t="shared" si="2"/>
        <v>6.4778793474662999</v>
      </c>
      <c r="M99">
        <f t="shared" si="2"/>
        <v>0.51424750000000041</v>
      </c>
      <c r="N99">
        <f t="shared" si="2"/>
        <v>0.80160586281751411</v>
      </c>
      <c r="O99">
        <f t="shared" si="2"/>
        <v>0</v>
      </c>
      <c r="P99">
        <f t="shared" si="2"/>
        <v>0.75830503703536467</v>
      </c>
      <c r="Q99">
        <f t="shared" si="2"/>
        <v>0.11492450251008197</v>
      </c>
      <c r="R99">
        <f t="shared" si="2"/>
        <v>0.1385225884618462</v>
      </c>
      <c r="S99">
        <f t="shared" si="2"/>
        <v>0.14574047477224952</v>
      </c>
      <c r="T99">
        <f t="shared" si="2"/>
        <v>0</v>
      </c>
      <c r="U99">
        <f t="shared" si="2"/>
        <v>0.58469999999999944</v>
      </c>
      <c r="V99">
        <f t="shared" si="2"/>
        <v>9.9620274461831332E-2</v>
      </c>
      <c r="W99">
        <f t="shared" si="2"/>
        <v>0.28380500000000003</v>
      </c>
      <c r="X99">
        <f t="shared" si="2"/>
        <v>0.60898004405945361</v>
      </c>
      <c r="Y99">
        <f t="shared" si="2"/>
        <v>0</v>
      </c>
      <c r="Z99">
        <f t="shared" si="2"/>
        <v>1.3791477272727268E-2</v>
      </c>
      <c r="AA99">
        <f t="shared" si="2"/>
        <v>3.7350775316455698E-2</v>
      </c>
      <c r="AB99">
        <f t="shared" si="2"/>
        <v>3.7149043510877715E-2</v>
      </c>
      <c r="AC99">
        <f t="shared" si="2"/>
        <v>2.8583015548924139E-2</v>
      </c>
      <c r="AD99">
        <f t="shared" si="2"/>
        <v>3.7744137774413308E-2</v>
      </c>
      <c r="AE99">
        <f t="shared" si="2"/>
        <v>0.11062373561695692</v>
      </c>
      <c r="AF99">
        <f t="shared" si="2"/>
        <v>9.5565149594320484E-2</v>
      </c>
      <c r="AG99">
        <f t="shared" si="2"/>
        <v>0.30778175999999985</v>
      </c>
      <c r="AH99">
        <f t="shared" si="2"/>
        <v>0.18998922956705386</v>
      </c>
      <c r="AI99">
        <f t="shared" si="2"/>
        <v>1.5620931657501967E-2</v>
      </c>
      <c r="AJ99">
        <f t="shared" si="2"/>
        <v>0</v>
      </c>
      <c r="AK99">
        <f t="shared" si="2"/>
        <v>0.38182691252955148</v>
      </c>
      <c r="AL99">
        <f t="shared" si="2"/>
        <v>0</v>
      </c>
      <c r="AM99">
        <f t="shared" si="2"/>
        <v>6.9948818454613664E-3</v>
      </c>
      <c r="AN99">
        <f t="shared" si="2"/>
        <v>0</v>
      </c>
      <c r="AO99">
        <f t="shared" si="2"/>
        <v>0</v>
      </c>
      <c r="AP99">
        <f t="shared" si="2"/>
        <v>1.4108964999999977E-2</v>
      </c>
      <c r="AQ99">
        <f t="shared" si="2"/>
        <v>0.18571834444444432</v>
      </c>
      <c r="AR99">
        <f t="shared" si="2"/>
        <v>4.5287319293478283E-2</v>
      </c>
      <c r="AS99">
        <f t="shared" si="2"/>
        <v>4.4178412132025065E-2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12.227907892877511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17.87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17.87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17.79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17.79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15.78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15.78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14.91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14.91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14.01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14.01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14.6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14.16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14.16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12.92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12.92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11.53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11.53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12.4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12.4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15.21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15.21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15.58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15.58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16.760000000000002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16.760000000000002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15.12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15.12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17.72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17.72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18.989999999999998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18.989999999999998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19.23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19.23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19.23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19.23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19.23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19.23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19.23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19.23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19.23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19.23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19.23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19.23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19.23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19.23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19.23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19.23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19.23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19.23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19.23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19.23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19.23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19.23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19.23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19.23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19.23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19.23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19.23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19.23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19.23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16.43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16.43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18.46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18.46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19.23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19.23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19.23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19.23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19.23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19.23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19.23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19.23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19.23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19.23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19.23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19.23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19.23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19.23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19.23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19.23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19.23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19.23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19.23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19.23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19.23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19.23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19.23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19.23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19.23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19.23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19.23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19.23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19.23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19.23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19.23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19.23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19.23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19.23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19.23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19.23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19.23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19.23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19.23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19.23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19.23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19.23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19.23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19.23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19.23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19.23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19.23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19.23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19.23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19.23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0.44504500000000036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0.44504500000000036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271.92</v>
      </c>
      <c r="L3" s="202">
        <v>4.91</v>
      </c>
      <c r="M3" s="202">
        <v>30</v>
      </c>
      <c r="N3" s="202">
        <v>50.16</v>
      </c>
      <c r="O3" s="202">
        <v>70.849999999999994</v>
      </c>
      <c r="P3" s="202">
        <v>21.33</v>
      </c>
      <c r="Q3" s="202">
        <v>5.03</v>
      </c>
      <c r="R3" s="202">
        <v>7.03</v>
      </c>
      <c r="S3" s="202">
        <v>6.13</v>
      </c>
      <c r="T3" s="202">
        <v>0</v>
      </c>
      <c r="U3" s="202">
        <v>59.73</v>
      </c>
      <c r="V3" s="202">
        <v>7.68</v>
      </c>
      <c r="W3" s="202">
        <v>19.100000000000001</v>
      </c>
      <c r="X3" s="202">
        <v>43.42</v>
      </c>
      <c r="Y3" s="202">
        <v>0</v>
      </c>
      <c r="Z3">
        <v>0</v>
      </c>
      <c r="AA3" s="202">
        <v>-0.02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117.94</v>
      </c>
      <c r="AQ3" s="202">
        <v>25.21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271.92</v>
      </c>
      <c r="L4" s="202">
        <v>4.91</v>
      </c>
      <c r="M4" s="202">
        <v>30</v>
      </c>
      <c r="N4" s="202">
        <v>50.16</v>
      </c>
      <c r="O4" s="202">
        <v>70.849999999999994</v>
      </c>
      <c r="P4" s="202">
        <v>21.33</v>
      </c>
      <c r="Q4" s="202">
        <v>5.03</v>
      </c>
      <c r="R4" s="202">
        <v>4.92</v>
      </c>
      <c r="S4" s="202">
        <v>6.13</v>
      </c>
      <c r="T4" s="202">
        <v>0</v>
      </c>
      <c r="U4" s="202">
        <v>59.73</v>
      </c>
      <c r="V4" s="202">
        <v>7.68</v>
      </c>
      <c r="W4" s="202">
        <v>19.100000000000001</v>
      </c>
      <c r="X4" s="202">
        <v>41.76</v>
      </c>
      <c r="Y4" s="202">
        <v>0</v>
      </c>
      <c r="Z4">
        <v>0</v>
      </c>
      <c r="AA4" s="202">
        <v>-0.02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117.94</v>
      </c>
      <c r="AQ4" s="202">
        <v>25.21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271.92</v>
      </c>
      <c r="L5" s="202">
        <v>4.91</v>
      </c>
      <c r="M5" s="202">
        <v>29.99</v>
      </c>
      <c r="N5" s="202">
        <v>50.16</v>
      </c>
      <c r="O5" s="202">
        <v>70.849999999999994</v>
      </c>
      <c r="P5" s="202">
        <v>21.33</v>
      </c>
      <c r="Q5" s="202">
        <v>5.03</v>
      </c>
      <c r="R5" s="202">
        <v>4.92</v>
      </c>
      <c r="S5" s="202">
        <v>6.13</v>
      </c>
      <c r="T5" s="202">
        <v>0</v>
      </c>
      <c r="U5" s="202">
        <v>59.73</v>
      </c>
      <c r="V5" s="202">
        <v>7.68</v>
      </c>
      <c r="W5" s="202">
        <v>19.100000000000001</v>
      </c>
      <c r="X5" s="202">
        <v>41.76</v>
      </c>
      <c r="Y5" s="202">
        <v>0</v>
      </c>
      <c r="Z5">
        <v>0</v>
      </c>
      <c r="AA5" s="202">
        <v>-0.02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117.94</v>
      </c>
      <c r="AQ5" s="202">
        <v>25.21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269.99</v>
      </c>
      <c r="L6" s="202">
        <v>4.91</v>
      </c>
      <c r="M6" s="202">
        <v>29.99</v>
      </c>
      <c r="N6" s="202">
        <v>50.16</v>
      </c>
      <c r="O6" s="202">
        <v>70.849999999999994</v>
      </c>
      <c r="P6" s="202">
        <v>21.33</v>
      </c>
      <c r="Q6" s="202">
        <v>5.03</v>
      </c>
      <c r="R6" s="202">
        <v>4.92</v>
      </c>
      <c r="S6" s="202">
        <v>6.13</v>
      </c>
      <c r="T6" s="202">
        <v>0</v>
      </c>
      <c r="U6" s="202">
        <v>59.73</v>
      </c>
      <c r="V6" s="202">
        <v>7.68</v>
      </c>
      <c r="W6" s="202">
        <v>19.100000000000001</v>
      </c>
      <c r="X6" s="202">
        <v>41.76</v>
      </c>
      <c r="Y6" s="202">
        <v>0</v>
      </c>
      <c r="Z6">
        <v>0</v>
      </c>
      <c r="AA6" s="202">
        <v>-0.02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117.94</v>
      </c>
      <c r="AQ6" s="202">
        <v>25.21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252.66</v>
      </c>
      <c r="L7" s="202">
        <v>4.91</v>
      </c>
      <c r="M7" s="202">
        <v>29.99</v>
      </c>
      <c r="N7" s="202">
        <v>50.16</v>
      </c>
      <c r="O7" s="202">
        <v>70.849999999999994</v>
      </c>
      <c r="P7" s="202">
        <v>21.33</v>
      </c>
      <c r="Q7" s="202">
        <v>5.03</v>
      </c>
      <c r="R7" s="202">
        <v>4.92</v>
      </c>
      <c r="S7" s="202">
        <v>6.13</v>
      </c>
      <c r="T7" s="202">
        <v>0</v>
      </c>
      <c r="U7" s="202">
        <v>59.73</v>
      </c>
      <c r="V7" s="202">
        <v>7.68</v>
      </c>
      <c r="W7" s="202">
        <v>19.100000000000001</v>
      </c>
      <c r="X7" s="202">
        <v>41.76</v>
      </c>
      <c r="Y7" s="202">
        <v>0</v>
      </c>
      <c r="Z7">
        <v>0</v>
      </c>
      <c r="AA7" s="202">
        <v>-0.02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117.94</v>
      </c>
      <c r="AQ7" s="202">
        <v>25.21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232.45</v>
      </c>
      <c r="L8" s="202">
        <v>4.91</v>
      </c>
      <c r="M8" s="202">
        <v>29.99</v>
      </c>
      <c r="N8" s="202">
        <v>50.16</v>
      </c>
      <c r="O8" s="202">
        <v>70.849999999999994</v>
      </c>
      <c r="P8" s="202">
        <v>21.33</v>
      </c>
      <c r="Q8" s="202">
        <v>5.03</v>
      </c>
      <c r="R8" s="202">
        <v>4.92</v>
      </c>
      <c r="S8" s="202">
        <v>6.13</v>
      </c>
      <c r="T8" s="202">
        <v>0</v>
      </c>
      <c r="U8" s="202">
        <v>59.73</v>
      </c>
      <c r="V8" s="202">
        <v>7.68</v>
      </c>
      <c r="W8" s="202">
        <v>19.100000000000001</v>
      </c>
      <c r="X8" s="202">
        <v>41.76</v>
      </c>
      <c r="Y8" s="202">
        <v>0</v>
      </c>
      <c r="Z8">
        <v>0</v>
      </c>
      <c r="AA8" s="202">
        <v>-0.02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117.94</v>
      </c>
      <c r="AQ8" s="202">
        <v>25.21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225.71</v>
      </c>
      <c r="L9" s="202">
        <v>4.91</v>
      </c>
      <c r="M9" s="202">
        <v>29.99</v>
      </c>
      <c r="N9" s="202">
        <v>50.16</v>
      </c>
      <c r="O9" s="202">
        <v>70.849999999999994</v>
      </c>
      <c r="P9" s="202">
        <v>21.33</v>
      </c>
      <c r="Q9" s="202">
        <v>5.03</v>
      </c>
      <c r="R9" s="202">
        <v>4.92</v>
      </c>
      <c r="S9" s="202">
        <v>6.13</v>
      </c>
      <c r="T9" s="202">
        <v>0</v>
      </c>
      <c r="U9" s="202">
        <v>59.73</v>
      </c>
      <c r="V9" s="202">
        <v>7.68</v>
      </c>
      <c r="W9" s="202">
        <v>19.100000000000001</v>
      </c>
      <c r="X9" s="202">
        <v>41.76</v>
      </c>
      <c r="Y9" s="202">
        <v>0</v>
      </c>
      <c r="Z9">
        <v>0</v>
      </c>
      <c r="AA9" s="202">
        <v>-0.02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117.94</v>
      </c>
      <c r="AQ9" s="202">
        <v>25.21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218.01</v>
      </c>
      <c r="L10" s="202">
        <v>4.91</v>
      </c>
      <c r="M10" s="202">
        <v>29.99</v>
      </c>
      <c r="N10" s="202">
        <v>50.16</v>
      </c>
      <c r="O10" s="202">
        <v>70.849999999999994</v>
      </c>
      <c r="P10" s="202">
        <v>21.33</v>
      </c>
      <c r="Q10" s="202">
        <v>5.03</v>
      </c>
      <c r="R10" s="202">
        <v>4.92</v>
      </c>
      <c r="S10" s="202">
        <v>6.13</v>
      </c>
      <c r="T10" s="202">
        <v>0</v>
      </c>
      <c r="U10" s="202">
        <v>59.73</v>
      </c>
      <c r="V10" s="202">
        <v>7.68</v>
      </c>
      <c r="W10" s="202">
        <v>19.100000000000001</v>
      </c>
      <c r="X10" s="202">
        <v>41.76</v>
      </c>
      <c r="Y10" s="202">
        <v>0</v>
      </c>
      <c r="Z10">
        <v>0</v>
      </c>
      <c r="AA10" s="202">
        <v>-0.02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117.94</v>
      </c>
      <c r="AQ10" s="202">
        <v>25.21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204.53</v>
      </c>
      <c r="L11" s="202">
        <v>4.91</v>
      </c>
      <c r="M11" s="202">
        <v>29.99</v>
      </c>
      <c r="N11" s="202">
        <v>50.16</v>
      </c>
      <c r="O11" s="202">
        <v>70.849999999999994</v>
      </c>
      <c r="P11" s="202">
        <v>21.33</v>
      </c>
      <c r="Q11" s="202">
        <v>5.03</v>
      </c>
      <c r="R11" s="202">
        <v>4.92</v>
      </c>
      <c r="S11" s="202">
        <v>6.13</v>
      </c>
      <c r="T11" s="202">
        <v>0</v>
      </c>
      <c r="U11" s="202">
        <v>59.73</v>
      </c>
      <c r="V11" s="202">
        <v>7.68</v>
      </c>
      <c r="W11" s="202">
        <v>19.100000000000001</v>
      </c>
      <c r="X11" s="202">
        <v>41.76</v>
      </c>
      <c r="Y11" s="202">
        <v>0</v>
      </c>
      <c r="Z11">
        <v>0</v>
      </c>
      <c r="AA11" s="202">
        <v>-0.02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117.94</v>
      </c>
      <c r="AQ11" s="202">
        <v>25.21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196.82</v>
      </c>
      <c r="L12" s="202">
        <v>4.91</v>
      </c>
      <c r="M12" s="202">
        <v>29.99</v>
      </c>
      <c r="N12" s="202">
        <v>50.16</v>
      </c>
      <c r="O12" s="202">
        <v>70.849999999999994</v>
      </c>
      <c r="P12" s="202">
        <v>21.33</v>
      </c>
      <c r="Q12" s="202">
        <v>5.03</v>
      </c>
      <c r="R12" s="202">
        <v>4.92</v>
      </c>
      <c r="S12" s="202">
        <v>6.13</v>
      </c>
      <c r="T12" s="202">
        <v>0</v>
      </c>
      <c r="U12" s="202">
        <v>59.73</v>
      </c>
      <c r="V12" s="202">
        <v>7.68</v>
      </c>
      <c r="W12" s="202">
        <v>19.100000000000001</v>
      </c>
      <c r="X12" s="202">
        <v>41.76</v>
      </c>
      <c r="Y12" s="202">
        <v>0</v>
      </c>
      <c r="Z12">
        <v>0</v>
      </c>
      <c r="AA12" s="202">
        <v>-0.02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117.94</v>
      </c>
      <c r="AQ12" s="202">
        <v>25.21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191.04</v>
      </c>
      <c r="L13" s="202">
        <v>4.91</v>
      </c>
      <c r="M13" s="202">
        <v>29.99</v>
      </c>
      <c r="N13" s="202">
        <v>50.16</v>
      </c>
      <c r="O13" s="202">
        <v>70.849999999999994</v>
      </c>
      <c r="P13" s="202">
        <v>21.33</v>
      </c>
      <c r="Q13" s="202">
        <v>5.03</v>
      </c>
      <c r="R13" s="202">
        <v>4.92</v>
      </c>
      <c r="S13" s="202">
        <v>6.13</v>
      </c>
      <c r="T13" s="202">
        <v>0</v>
      </c>
      <c r="U13" s="202">
        <v>59.73</v>
      </c>
      <c r="V13" s="202">
        <v>7.68</v>
      </c>
      <c r="W13" s="202">
        <v>19.100000000000001</v>
      </c>
      <c r="X13" s="202">
        <v>41.76</v>
      </c>
      <c r="Y13" s="202">
        <v>0</v>
      </c>
      <c r="Z13">
        <v>0</v>
      </c>
      <c r="AA13" s="202">
        <v>-0.02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55.78</v>
      </c>
      <c r="AQ13" s="202">
        <v>25.21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186.22</v>
      </c>
      <c r="L14" s="202">
        <v>4.91</v>
      </c>
      <c r="M14" s="202">
        <v>29.99</v>
      </c>
      <c r="N14" s="202">
        <v>50.16</v>
      </c>
      <c r="O14" s="202">
        <v>70.849999999999994</v>
      </c>
      <c r="P14" s="202">
        <v>21.33</v>
      </c>
      <c r="Q14" s="202">
        <v>5.03</v>
      </c>
      <c r="R14" s="202">
        <v>4.92</v>
      </c>
      <c r="S14" s="202">
        <v>6.13</v>
      </c>
      <c r="T14" s="202">
        <v>0</v>
      </c>
      <c r="U14" s="202">
        <v>59.73</v>
      </c>
      <c r="V14" s="202">
        <v>7.68</v>
      </c>
      <c r="W14" s="202">
        <v>19.100000000000001</v>
      </c>
      <c r="X14" s="202">
        <v>41.76</v>
      </c>
      <c r="Y14" s="202">
        <v>0</v>
      </c>
      <c r="Z14">
        <v>0</v>
      </c>
      <c r="AA14" s="202">
        <v>-0.02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55.78</v>
      </c>
      <c r="AQ14" s="202">
        <v>25.21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185.26</v>
      </c>
      <c r="L15" s="202">
        <v>4.93</v>
      </c>
      <c r="M15" s="202">
        <v>30</v>
      </c>
      <c r="N15" s="202">
        <v>50.16</v>
      </c>
      <c r="O15" s="202">
        <v>70.849999999999994</v>
      </c>
      <c r="P15" s="202">
        <v>21.33</v>
      </c>
      <c r="Q15" s="202">
        <v>5.03</v>
      </c>
      <c r="R15" s="202">
        <v>4.92</v>
      </c>
      <c r="S15" s="202">
        <v>6.13</v>
      </c>
      <c r="T15" s="202">
        <v>0</v>
      </c>
      <c r="U15" s="202">
        <v>59.73</v>
      </c>
      <c r="V15" s="202">
        <v>7.68</v>
      </c>
      <c r="W15" s="202">
        <v>19.100000000000001</v>
      </c>
      <c r="X15" s="202">
        <v>41.76</v>
      </c>
      <c r="Y15" s="202">
        <v>0</v>
      </c>
      <c r="Z15">
        <v>0</v>
      </c>
      <c r="AA15" s="202">
        <v>-0.02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55.78</v>
      </c>
      <c r="AQ15" s="202">
        <v>25.21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189.11</v>
      </c>
      <c r="L16" s="202">
        <v>4.93</v>
      </c>
      <c r="M16" s="202">
        <v>30</v>
      </c>
      <c r="N16" s="202">
        <v>50.16</v>
      </c>
      <c r="O16" s="202">
        <v>70.849999999999994</v>
      </c>
      <c r="P16" s="202">
        <v>21.33</v>
      </c>
      <c r="Q16" s="202">
        <v>5.03</v>
      </c>
      <c r="R16" s="202">
        <v>4.92</v>
      </c>
      <c r="S16" s="202">
        <v>6.13</v>
      </c>
      <c r="T16" s="202">
        <v>0</v>
      </c>
      <c r="U16" s="202">
        <v>59.73</v>
      </c>
      <c r="V16" s="202">
        <v>7.68</v>
      </c>
      <c r="W16" s="202">
        <v>19.100000000000001</v>
      </c>
      <c r="X16" s="202">
        <v>41.76</v>
      </c>
      <c r="Y16" s="202">
        <v>0</v>
      </c>
      <c r="Z16">
        <v>0</v>
      </c>
      <c r="AA16" s="202">
        <v>-0.02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55.78</v>
      </c>
      <c r="AQ16" s="202">
        <v>25.21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185.26</v>
      </c>
      <c r="L17" s="202">
        <v>4.93</v>
      </c>
      <c r="M17" s="202">
        <v>30</v>
      </c>
      <c r="N17" s="202">
        <v>50.16</v>
      </c>
      <c r="O17" s="202">
        <v>70.849999999999994</v>
      </c>
      <c r="P17" s="202">
        <v>21.33</v>
      </c>
      <c r="Q17" s="202">
        <v>5.03</v>
      </c>
      <c r="R17" s="202">
        <v>4.92</v>
      </c>
      <c r="S17" s="202">
        <v>6.13</v>
      </c>
      <c r="T17" s="202">
        <v>0</v>
      </c>
      <c r="U17" s="202">
        <v>59.73</v>
      </c>
      <c r="V17" s="202">
        <v>7.68</v>
      </c>
      <c r="W17" s="202">
        <v>19.100000000000001</v>
      </c>
      <c r="X17" s="202">
        <v>41.76</v>
      </c>
      <c r="Y17" s="202">
        <v>0</v>
      </c>
      <c r="Z17">
        <v>0</v>
      </c>
      <c r="AA17" s="202">
        <v>-0.02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55.78</v>
      </c>
      <c r="AQ17" s="202">
        <v>25.21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193.93</v>
      </c>
      <c r="L18" s="202">
        <v>4.93</v>
      </c>
      <c r="M18" s="202">
        <v>30</v>
      </c>
      <c r="N18" s="202">
        <v>50.16</v>
      </c>
      <c r="O18" s="202">
        <v>70.849999999999994</v>
      </c>
      <c r="P18" s="202">
        <v>21.33</v>
      </c>
      <c r="Q18" s="202">
        <v>5.03</v>
      </c>
      <c r="R18" s="202">
        <v>4.92</v>
      </c>
      <c r="S18" s="202">
        <v>6.13</v>
      </c>
      <c r="T18" s="202">
        <v>0</v>
      </c>
      <c r="U18" s="202">
        <v>59.73</v>
      </c>
      <c r="V18" s="202">
        <v>7.68</v>
      </c>
      <c r="W18" s="202">
        <v>19.100000000000001</v>
      </c>
      <c r="X18" s="202">
        <v>41.76</v>
      </c>
      <c r="Y18" s="202">
        <v>0</v>
      </c>
      <c r="Z18">
        <v>0</v>
      </c>
      <c r="AA18" s="202">
        <v>-0.02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55.78</v>
      </c>
      <c r="AQ18" s="202">
        <v>25.21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214.15</v>
      </c>
      <c r="L19" s="202">
        <v>3.54</v>
      </c>
      <c r="M19" s="202">
        <v>30</v>
      </c>
      <c r="N19" s="202">
        <v>50.16</v>
      </c>
      <c r="O19" s="202">
        <v>70.849999999999994</v>
      </c>
      <c r="P19" s="202">
        <v>21.33</v>
      </c>
      <c r="Q19" s="202">
        <v>5.03</v>
      </c>
      <c r="R19" s="202">
        <v>4.91</v>
      </c>
      <c r="S19" s="202">
        <v>5.96</v>
      </c>
      <c r="T19" s="202">
        <v>0</v>
      </c>
      <c r="U19" s="202">
        <v>59.73</v>
      </c>
      <c r="V19" s="202">
        <v>7.68</v>
      </c>
      <c r="W19" s="202">
        <v>19.100000000000001</v>
      </c>
      <c r="X19" s="202">
        <v>41.76</v>
      </c>
      <c r="Y19" s="202">
        <v>0</v>
      </c>
      <c r="Z19">
        <v>0</v>
      </c>
      <c r="AA19" s="202">
        <v>-0.02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117.94</v>
      </c>
      <c r="AQ19" s="202">
        <v>25.21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232.45</v>
      </c>
      <c r="L20" s="202">
        <v>3.54</v>
      </c>
      <c r="M20" s="202">
        <v>30</v>
      </c>
      <c r="N20" s="202">
        <v>50.16</v>
      </c>
      <c r="O20" s="202">
        <v>70.849999999999994</v>
      </c>
      <c r="P20" s="202">
        <v>21.33</v>
      </c>
      <c r="Q20" s="202">
        <v>5.03</v>
      </c>
      <c r="R20" s="202">
        <v>4.91</v>
      </c>
      <c r="S20" s="202">
        <v>5.96</v>
      </c>
      <c r="T20" s="202">
        <v>0</v>
      </c>
      <c r="U20" s="202">
        <v>59.73</v>
      </c>
      <c r="V20" s="202">
        <v>7.68</v>
      </c>
      <c r="W20" s="202">
        <v>19.100000000000001</v>
      </c>
      <c r="X20" s="202">
        <v>41.76</v>
      </c>
      <c r="Y20" s="202">
        <v>0</v>
      </c>
      <c r="Z20">
        <v>0</v>
      </c>
      <c r="AA20" s="202">
        <v>-0.02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117.94</v>
      </c>
      <c r="AQ20" s="202">
        <v>25.21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246.89</v>
      </c>
      <c r="L21" s="202">
        <v>3.54</v>
      </c>
      <c r="M21" s="202">
        <v>30</v>
      </c>
      <c r="N21" s="202">
        <v>50.16</v>
      </c>
      <c r="O21" s="202">
        <v>70.849999999999994</v>
      </c>
      <c r="P21" s="202">
        <v>21.33</v>
      </c>
      <c r="Q21" s="202">
        <v>5.03</v>
      </c>
      <c r="R21" s="202">
        <v>4.91</v>
      </c>
      <c r="S21" s="202">
        <v>5.96</v>
      </c>
      <c r="T21" s="202">
        <v>0</v>
      </c>
      <c r="U21" s="202">
        <v>59.73</v>
      </c>
      <c r="V21" s="202">
        <v>7.68</v>
      </c>
      <c r="W21" s="202">
        <v>19.100000000000001</v>
      </c>
      <c r="X21" s="202">
        <v>41.76</v>
      </c>
      <c r="Y21" s="202">
        <v>0</v>
      </c>
      <c r="Z21">
        <v>0</v>
      </c>
      <c r="AA21" s="202">
        <v>-0.02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117.94</v>
      </c>
      <c r="AQ21" s="202">
        <v>38.1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259.75</v>
      </c>
      <c r="L22" s="202">
        <v>3.54</v>
      </c>
      <c r="M22" s="202">
        <v>30</v>
      </c>
      <c r="N22" s="202">
        <v>50.16</v>
      </c>
      <c r="O22" s="202">
        <v>70.849999999999994</v>
      </c>
      <c r="P22" s="202">
        <v>21.33</v>
      </c>
      <c r="Q22" s="202">
        <v>5.03</v>
      </c>
      <c r="R22" s="202">
        <v>4.91</v>
      </c>
      <c r="S22" s="202">
        <v>5.96</v>
      </c>
      <c r="T22" s="202">
        <v>0</v>
      </c>
      <c r="U22" s="202">
        <v>59.73</v>
      </c>
      <c r="V22" s="202">
        <v>7.68</v>
      </c>
      <c r="W22" s="202">
        <v>19.100000000000001</v>
      </c>
      <c r="X22" s="202">
        <v>41.76</v>
      </c>
      <c r="Y22" s="202">
        <v>0</v>
      </c>
      <c r="Z22">
        <v>0</v>
      </c>
      <c r="AA22" s="202">
        <v>-0.02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117.94</v>
      </c>
      <c r="AQ22" s="202">
        <v>38.1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311.02999999999997</v>
      </c>
      <c r="L23" s="202">
        <v>9.08</v>
      </c>
      <c r="M23" s="202">
        <v>30</v>
      </c>
      <c r="N23" s="202">
        <v>50.16</v>
      </c>
      <c r="O23" s="202">
        <v>70.849999999999994</v>
      </c>
      <c r="P23" s="202">
        <v>21.33</v>
      </c>
      <c r="Q23" s="202">
        <v>8.5399999999999991</v>
      </c>
      <c r="R23" s="202">
        <v>17.59</v>
      </c>
      <c r="S23" s="202">
        <v>11.14</v>
      </c>
      <c r="T23" s="202">
        <v>0</v>
      </c>
      <c r="U23" s="202">
        <v>59.73</v>
      </c>
      <c r="V23" s="202">
        <v>7.68</v>
      </c>
      <c r="W23" s="202">
        <v>19.100000000000001</v>
      </c>
      <c r="X23" s="202">
        <v>41.76</v>
      </c>
      <c r="Y23" s="202">
        <v>0</v>
      </c>
      <c r="Z23">
        <v>0</v>
      </c>
      <c r="AA23" s="202">
        <v>-0.02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117.94</v>
      </c>
      <c r="AQ23" s="202">
        <v>38.1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383.43</v>
      </c>
      <c r="L24" s="202">
        <v>9.08</v>
      </c>
      <c r="M24" s="202">
        <v>30</v>
      </c>
      <c r="N24" s="202">
        <v>50.16</v>
      </c>
      <c r="O24" s="202">
        <v>70.849999999999994</v>
      </c>
      <c r="P24" s="202">
        <v>21.33</v>
      </c>
      <c r="Q24" s="202">
        <v>8.69</v>
      </c>
      <c r="R24" s="202">
        <v>17.899999999999999</v>
      </c>
      <c r="S24" s="202">
        <v>11.14</v>
      </c>
      <c r="T24" s="202">
        <v>0</v>
      </c>
      <c r="U24" s="202">
        <v>59.73</v>
      </c>
      <c r="V24" s="202">
        <v>7.68</v>
      </c>
      <c r="W24" s="202">
        <v>19.100000000000001</v>
      </c>
      <c r="X24" s="202">
        <v>41.76</v>
      </c>
      <c r="Y24" s="202">
        <v>0</v>
      </c>
      <c r="Z24">
        <v>0</v>
      </c>
      <c r="AA24" s="202">
        <v>-0.02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117.94</v>
      </c>
      <c r="AQ24" s="202">
        <v>38.1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443.08</v>
      </c>
      <c r="L25" s="202">
        <v>9.08</v>
      </c>
      <c r="M25" s="202">
        <v>37.94</v>
      </c>
      <c r="N25" s="202">
        <v>50.16</v>
      </c>
      <c r="O25" s="202">
        <v>70.849999999999994</v>
      </c>
      <c r="P25" s="202">
        <v>21.33</v>
      </c>
      <c r="Q25" s="202">
        <v>8.69</v>
      </c>
      <c r="R25" s="202">
        <v>17.899999999999999</v>
      </c>
      <c r="S25" s="202">
        <v>11.14</v>
      </c>
      <c r="T25" s="202">
        <v>0</v>
      </c>
      <c r="U25" s="202">
        <v>59.73</v>
      </c>
      <c r="V25" s="202">
        <v>7.42</v>
      </c>
      <c r="W25" s="202">
        <v>19.100000000000001</v>
      </c>
      <c r="X25" s="202">
        <v>41.76</v>
      </c>
      <c r="Y25" s="202">
        <v>0</v>
      </c>
      <c r="Z25">
        <v>0</v>
      </c>
      <c r="AA25" s="202">
        <v>-0.02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117.94</v>
      </c>
      <c r="AQ25" s="202">
        <v>38.1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490.11</v>
      </c>
      <c r="L26" s="202">
        <v>9.08</v>
      </c>
      <c r="M26" s="202">
        <v>41.59</v>
      </c>
      <c r="N26" s="202">
        <v>50.16</v>
      </c>
      <c r="O26" s="202">
        <v>70.849999999999994</v>
      </c>
      <c r="P26" s="202">
        <v>21.33</v>
      </c>
      <c r="Q26" s="202">
        <v>8.69</v>
      </c>
      <c r="R26" s="202">
        <v>17.899999999999999</v>
      </c>
      <c r="S26" s="202">
        <v>11.14</v>
      </c>
      <c r="T26" s="202">
        <v>0</v>
      </c>
      <c r="U26" s="202">
        <v>59.73</v>
      </c>
      <c r="V26" s="202">
        <v>7.68</v>
      </c>
      <c r="W26" s="202">
        <v>19.100000000000001</v>
      </c>
      <c r="X26" s="202">
        <v>41.76</v>
      </c>
      <c r="Y26" s="202">
        <v>0</v>
      </c>
      <c r="Z26">
        <v>0</v>
      </c>
      <c r="AA26" s="202">
        <v>-0.02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117.94</v>
      </c>
      <c r="AQ26" s="202">
        <v>38.1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490.1</v>
      </c>
      <c r="L27" s="202">
        <v>9.08</v>
      </c>
      <c r="M27" s="202">
        <v>41.59</v>
      </c>
      <c r="N27" s="202">
        <v>50.16</v>
      </c>
      <c r="O27" s="202">
        <v>70.849999999999994</v>
      </c>
      <c r="P27" s="202">
        <v>21.33</v>
      </c>
      <c r="Q27" s="202">
        <v>8.69</v>
      </c>
      <c r="R27" s="202">
        <v>15.72</v>
      </c>
      <c r="S27" s="202">
        <v>11.14</v>
      </c>
      <c r="T27" s="202">
        <v>0</v>
      </c>
      <c r="U27" s="202">
        <v>59.73</v>
      </c>
      <c r="V27" s="202">
        <v>7.68</v>
      </c>
      <c r="W27" s="202">
        <v>19.100000000000001</v>
      </c>
      <c r="X27" s="202">
        <v>41.76</v>
      </c>
      <c r="Y27" s="202">
        <v>0</v>
      </c>
      <c r="Z27">
        <v>0</v>
      </c>
      <c r="AA27" s="202">
        <v>-0.02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117.94</v>
      </c>
      <c r="AQ27" s="202">
        <v>38.1</v>
      </c>
      <c r="AR27" s="202">
        <v>0.44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490.1</v>
      </c>
      <c r="L28" s="202">
        <v>8.5500000000000007</v>
      </c>
      <c r="M28" s="202">
        <v>45.06</v>
      </c>
      <c r="N28" s="202">
        <v>50.16</v>
      </c>
      <c r="O28" s="202">
        <v>70.849999999999994</v>
      </c>
      <c r="P28" s="202">
        <v>21.33</v>
      </c>
      <c r="Q28" s="202">
        <v>8.69</v>
      </c>
      <c r="R28" s="202">
        <v>13.76</v>
      </c>
      <c r="S28" s="202">
        <v>11.14</v>
      </c>
      <c r="T28" s="202">
        <v>0</v>
      </c>
      <c r="U28" s="202">
        <v>59.73</v>
      </c>
      <c r="V28" s="202">
        <v>7.68</v>
      </c>
      <c r="W28" s="202">
        <v>19.100000000000001</v>
      </c>
      <c r="X28" s="202">
        <v>41.76</v>
      </c>
      <c r="Y28" s="202">
        <v>0</v>
      </c>
      <c r="Z28">
        <v>0</v>
      </c>
      <c r="AA28" s="202">
        <v>-0.02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117.94</v>
      </c>
      <c r="AQ28" s="202">
        <v>38.1</v>
      </c>
      <c r="AR28" s="202">
        <v>2.75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490.1</v>
      </c>
      <c r="L29" s="202">
        <v>8.89</v>
      </c>
      <c r="M29" s="202">
        <v>45.06</v>
      </c>
      <c r="N29" s="202">
        <v>50.16</v>
      </c>
      <c r="O29" s="202">
        <v>70.849999999999994</v>
      </c>
      <c r="P29" s="202">
        <v>21.33</v>
      </c>
      <c r="Q29" s="202">
        <v>8.69</v>
      </c>
      <c r="R29" s="202">
        <v>13.76</v>
      </c>
      <c r="S29" s="202">
        <v>11.14</v>
      </c>
      <c r="T29" s="202">
        <v>0</v>
      </c>
      <c r="U29" s="202">
        <v>59.73</v>
      </c>
      <c r="V29" s="202">
        <v>7.68</v>
      </c>
      <c r="W29" s="202">
        <v>19.100000000000001</v>
      </c>
      <c r="X29" s="202">
        <v>41.76</v>
      </c>
      <c r="Y29" s="202">
        <v>0</v>
      </c>
      <c r="Z29">
        <v>0</v>
      </c>
      <c r="AA29" s="202">
        <v>-0.02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117.94</v>
      </c>
      <c r="AQ29" s="202">
        <v>38.1</v>
      </c>
      <c r="AR29" s="202">
        <v>7.29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489.84</v>
      </c>
      <c r="L30" s="202">
        <v>6.93</v>
      </c>
      <c r="M30" s="202">
        <v>48.52</v>
      </c>
      <c r="N30" s="202">
        <v>50.16</v>
      </c>
      <c r="O30" s="202">
        <v>70.849999999999994</v>
      </c>
      <c r="P30" s="202">
        <v>21.33</v>
      </c>
      <c r="Q30" s="202">
        <v>8.68</v>
      </c>
      <c r="R30" s="202">
        <v>13.76</v>
      </c>
      <c r="S30" s="202">
        <v>11.15</v>
      </c>
      <c r="T30" s="202">
        <v>0</v>
      </c>
      <c r="U30" s="202">
        <v>59.73</v>
      </c>
      <c r="V30" s="202">
        <v>7.68</v>
      </c>
      <c r="W30" s="202">
        <v>19.100000000000001</v>
      </c>
      <c r="X30" s="202">
        <v>41.76</v>
      </c>
      <c r="Y30" s="202">
        <v>0</v>
      </c>
      <c r="Z30">
        <v>0</v>
      </c>
      <c r="AA30" s="202">
        <v>-0.02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117.94</v>
      </c>
      <c r="AQ30" s="202">
        <v>38.1</v>
      </c>
      <c r="AR30" s="202">
        <v>15.95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489.83</v>
      </c>
      <c r="L31" s="202">
        <v>6.39</v>
      </c>
      <c r="M31" s="202">
        <v>48.52</v>
      </c>
      <c r="N31" s="202">
        <v>50.16</v>
      </c>
      <c r="O31" s="202">
        <v>70.849999999999994</v>
      </c>
      <c r="P31" s="202">
        <v>21.33</v>
      </c>
      <c r="Q31" s="202">
        <v>8.68</v>
      </c>
      <c r="R31" s="202">
        <v>13.76</v>
      </c>
      <c r="S31" s="202">
        <v>11.15</v>
      </c>
      <c r="T31" s="202">
        <v>0</v>
      </c>
      <c r="U31" s="202">
        <v>59.73</v>
      </c>
      <c r="V31" s="202">
        <v>7.68</v>
      </c>
      <c r="W31" s="202">
        <v>19.100000000000001</v>
      </c>
      <c r="X31" s="202">
        <v>41.76</v>
      </c>
      <c r="Y31" s="202">
        <v>0</v>
      </c>
      <c r="Z31">
        <v>0</v>
      </c>
      <c r="AA31" s="202">
        <v>-0.02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117.94</v>
      </c>
      <c r="AQ31" s="202">
        <v>38.1</v>
      </c>
      <c r="AR31" s="202">
        <v>28.24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489.84</v>
      </c>
      <c r="L32" s="202">
        <v>6.39</v>
      </c>
      <c r="M32" s="202">
        <v>48.52</v>
      </c>
      <c r="N32" s="202">
        <v>50.16</v>
      </c>
      <c r="O32" s="202">
        <v>70.849999999999994</v>
      </c>
      <c r="P32" s="202">
        <v>21.33</v>
      </c>
      <c r="Q32" s="202">
        <v>8.68</v>
      </c>
      <c r="R32" s="202">
        <v>13.76</v>
      </c>
      <c r="S32" s="202">
        <v>11.15</v>
      </c>
      <c r="T32" s="202">
        <v>0</v>
      </c>
      <c r="U32" s="202">
        <v>59.73</v>
      </c>
      <c r="V32" s="202">
        <v>7.68</v>
      </c>
      <c r="W32" s="202">
        <v>19.100000000000001</v>
      </c>
      <c r="X32" s="202">
        <v>41.76</v>
      </c>
      <c r="Y32" s="202">
        <v>0</v>
      </c>
      <c r="Z32">
        <v>0</v>
      </c>
      <c r="AA32" s="202">
        <v>-0.02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117.94</v>
      </c>
      <c r="AQ32" s="202">
        <v>38.1</v>
      </c>
      <c r="AR32" s="202">
        <v>37.5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489.84</v>
      </c>
      <c r="L33" s="202">
        <v>6.39</v>
      </c>
      <c r="M33" s="202">
        <v>48.52</v>
      </c>
      <c r="N33" s="202">
        <v>50.16</v>
      </c>
      <c r="O33" s="202">
        <v>70.849999999999994</v>
      </c>
      <c r="P33" s="202">
        <v>21.33</v>
      </c>
      <c r="Q33" s="202">
        <v>8.68</v>
      </c>
      <c r="R33" s="202">
        <v>13.76</v>
      </c>
      <c r="S33" s="202">
        <v>11.15</v>
      </c>
      <c r="T33" s="202">
        <v>0</v>
      </c>
      <c r="U33" s="202">
        <v>59.73</v>
      </c>
      <c r="V33" s="202">
        <v>7.68</v>
      </c>
      <c r="W33" s="202">
        <v>19.100000000000001</v>
      </c>
      <c r="X33" s="202">
        <v>41.76</v>
      </c>
      <c r="Y33" s="202">
        <v>0</v>
      </c>
      <c r="Z33">
        <v>0</v>
      </c>
      <c r="AA33" s="202">
        <v>-0.02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117.94</v>
      </c>
      <c r="AQ33" s="202">
        <v>38.1</v>
      </c>
      <c r="AR33" s="202">
        <v>39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489.84</v>
      </c>
      <c r="L34" s="202">
        <v>6.39</v>
      </c>
      <c r="M34" s="202">
        <v>51.99</v>
      </c>
      <c r="N34" s="202">
        <v>50.16</v>
      </c>
      <c r="O34" s="202">
        <v>70.849999999999994</v>
      </c>
      <c r="P34" s="202">
        <v>21.33</v>
      </c>
      <c r="Q34" s="202">
        <v>8.68</v>
      </c>
      <c r="R34" s="202">
        <v>13.76</v>
      </c>
      <c r="S34" s="202">
        <v>11.15</v>
      </c>
      <c r="T34" s="202">
        <v>0</v>
      </c>
      <c r="U34" s="202">
        <v>59.73</v>
      </c>
      <c r="V34" s="202">
        <v>7.68</v>
      </c>
      <c r="W34" s="202">
        <v>19.100000000000001</v>
      </c>
      <c r="X34" s="202">
        <v>41.76</v>
      </c>
      <c r="Y34" s="202">
        <v>0</v>
      </c>
      <c r="Z34">
        <v>0</v>
      </c>
      <c r="AA34" s="202">
        <v>-0.02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117.94</v>
      </c>
      <c r="AQ34" s="202">
        <v>38.1</v>
      </c>
      <c r="AR34" s="202">
        <v>39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489.84</v>
      </c>
      <c r="L35" s="202">
        <v>6.39</v>
      </c>
      <c r="M35" s="202">
        <v>55.46</v>
      </c>
      <c r="N35" s="202">
        <v>50.16</v>
      </c>
      <c r="O35" s="202">
        <v>70.849999999999994</v>
      </c>
      <c r="P35" s="202">
        <v>21.33</v>
      </c>
      <c r="Q35" s="202">
        <v>8.68</v>
      </c>
      <c r="R35" s="202">
        <v>13.76</v>
      </c>
      <c r="S35" s="202">
        <v>11.15</v>
      </c>
      <c r="T35" s="202">
        <v>0</v>
      </c>
      <c r="U35" s="202">
        <v>59.73</v>
      </c>
      <c r="V35" s="202">
        <v>7.68</v>
      </c>
      <c r="W35" s="202">
        <v>19.100000000000001</v>
      </c>
      <c r="X35" s="202">
        <v>41.76</v>
      </c>
      <c r="Y35" s="202">
        <v>0</v>
      </c>
      <c r="Z35">
        <v>0</v>
      </c>
      <c r="AA35" s="202">
        <v>-0.02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117.94</v>
      </c>
      <c r="AQ35" s="202">
        <v>38.1</v>
      </c>
      <c r="AR35" s="202">
        <v>43.5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489.84</v>
      </c>
      <c r="L36" s="202">
        <v>6.39</v>
      </c>
      <c r="M36" s="202">
        <v>58.92</v>
      </c>
      <c r="N36" s="202">
        <v>50.16</v>
      </c>
      <c r="O36" s="202">
        <v>70.849999999999994</v>
      </c>
      <c r="P36" s="202">
        <v>21.33</v>
      </c>
      <c r="Q36" s="202">
        <v>8.68</v>
      </c>
      <c r="R36" s="202">
        <v>13.76</v>
      </c>
      <c r="S36" s="202">
        <v>11.15</v>
      </c>
      <c r="T36" s="202">
        <v>0</v>
      </c>
      <c r="U36" s="202">
        <v>59.73</v>
      </c>
      <c r="V36" s="202">
        <v>7.68</v>
      </c>
      <c r="W36" s="202">
        <v>19.100000000000001</v>
      </c>
      <c r="X36" s="202">
        <v>41.76</v>
      </c>
      <c r="Y36" s="202">
        <v>0</v>
      </c>
      <c r="Z36">
        <v>0</v>
      </c>
      <c r="AA36" s="202">
        <v>-0.02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117.94</v>
      </c>
      <c r="AQ36" s="202">
        <v>38.1</v>
      </c>
      <c r="AR36" s="202">
        <v>44.5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489.84</v>
      </c>
      <c r="L37" s="202">
        <v>6.39</v>
      </c>
      <c r="M37" s="202">
        <v>63.77</v>
      </c>
      <c r="N37" s="202">
        <v>50.16</v>
      </c>
      <c r="O37" s="202">
        <v>70.849999999999994</v>
      </c>
      <c r="P37" s="202">
        <v>21.33</v>
      </c>
      <c r="Q37" s="202">
        <v>8.68</v>
      </c>
      <c r="R37" s="202">
        <v>13.76</v>
      </c>
      <c r="S37" s="202">
        <v>11.15</v>
      </c>
      <c r="T37" s="202">
        <v>0</v>
      </c>
      <c r="U37" s="202">
        <v>59.73</v>
      </c>
      <c r="V37" s="202">
        <v>7.68</v>
      </c>
      <c r="W37" s="202">
        <v>19.100000000000001</v>
      </c>
      <c r="X37" s="202">
        <v>41.76</v>
      </c>
      <c r="Y37" s="202">
        <v>0</v>
      </c>
      <c r="Z37">
        <v>0</v>
      </c>
      <c r="AA37" s="202">
        <v>-0.02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117.94</v>
      </c>
      <c r="AQ37" s="202">
        <v>38.1</v>
      </c>
      <c r="AR37" s="202">
        <v>44.5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489.84</v>
      </c>
      <c r="L38" s="202">
        <v>6.39</v>
      </c>
      <c r="M38" s="202">
        <v>63.77</v>
      </c>
      <c r="N38" s="202">
        <v>50.16</v>
      </c>
      <c r="O38" s="202">
        <v>70.849999999999994</v>
      </c>
      <c r="P38" s="202">
        <v>21.33</v>
      </c>
      <c r="Q38" s="202">
        <v>8.68</v>
      </c>
      <c r="R38" s="202">
        <v>13.76</v>
      </c>
      <c r="S38" s="202">
        <v>11.15</v>
      </c>
      <c r="T38" s="202">
        <v>0</v>
      </c>
      <c r="U38" s="202">
        <v>59.73</v>
      </c>
      <c r="V38" s="202">
        <v>7.68</v>
      </c>
      <c r="W38" s="202">
        <v>19.100000000000001</v>
      </c>
      <c r="X38" s="202">
        <v>41.76</v>
      </c>
      <c r="Y38" s="202">
        <v>0</v>
      </c>
      <c r="Z38">
        <v>0</v>
      </c>
      <c r="AA38" s="202">
        <v>-0.02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117.94</v>
      </c>
      <c r="AQ38" s="202">
        <v>38.1</v>
      </c>
      <c r="AR38" s="202">
        <v>45.7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490.1</v>
      </c>
      <c r="L39" s="202">
        <v>9.08</v>
      </c>
      <c r="M39" s="202">
        <v>61.33</v>
      </c>
      <c r="N39" s="202">
        <v>50.16</v>
      </c>
      <c r="O39" s="202">
        <v>70.849999999999994</v>
      </c>
      <c r="P39" s="202">
        <v>21.33</v>
      </c>
      <c r="Q39" s="202">
        <v>8.68</v>
      </c>
      <c r="R39" s="202">
        <v>13.23</v>
      </c>
      <c r="S39" s="202">
        <v>11.15</v>
      </c>
      <c r="T39" s="202">
        <v>0</v>
      </c>
      <c r="U39" s="202">
        <v>59.73</v>
      </c>
      <c r="V39" s="202">
        <v>7.68</v>
      </c>
      <c r="W39" s="202">
        <v>19.100000000000001</v>
      </c>
      <c r="X39" s="202">
        <v>41.76</v>
      </c>
      <c r="Y39" s="202">
        <v>0</v>
      </c>
      <c r="Z39">
        <v>0</v>
      </c>
      <c r="AA39" s="202">
        <v>-0.02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117.94</v>
      </c>
      <c r="AQ39" s="202">
        <v>38.1</v>
      </c>
      <c r="AR39" s="202">
        <v>45.7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490.1</v>
      </c>
      <c r="L40" s="202">
        <v>9.08</v>
      </c>
      <c r="M40" s="202">
        <v>61.33</v>
      </c>
      <c r="N40" s="202">
        <v>50.16</v>
      </c>
      <c r="O40" s="202">
        <v>70.849999999999994</v>
      </c>
      <c r="P40" s="202">
        <v>21.33</v>
      </c>
      <c r="Q40" s="202">
        <v>8.68</v>
      </c>
      <c r="R40" s="202">
        <v>13.23</v>
      </c>
      <c r="S40" s="202">
        <v>11.15</v>
      </c>
      <c r="T40" s="202">
        <v>0</v>
      </c>
      <c r="U40" s="202">
        <v>59.73</v>
      </c>
      <c r="V40" s="202">
        <v>7.68</v>
      </c>
      <c r="W40" s="202">
        <v>19.100000000000001</v>
      </c>
      <c r="X40" s="202">
        <v>41.76</v>
      </c>
      <c r="Y40" s="202">
        <v>0</v>
      </c>
      <c r="Z40">
        <v>0</v>
      </c>
      <c r="AA40" s="202">
        <v>-0.02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117.94</v>
      </c>
      <c r="AQ40" s="202">
        <v>38.1</v>
      </c>
      <c r="AR40" s="202">
        <v>45.7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471.34</v>
      </c>
      <c r="L41" s="202">
        <v>9.08</v>
      </c>
      <c r="M41" s="202">
        <v>61.33</v>
      </c>
      <c r="N41" s="202">
        <v>50.16</v>
      </c>
      <c r="O41" s="202">
        <v>70.849999999999994</v>
      </c>
      <c r="P41" s="202">
        <v>21.33</v>
      </c>
      <c r="Q41" s="202">
        <v>8.68</v>
      </c>
      <c r="R41" s="202">
        <v>13.23</v>
      </c>
      <c r="S41" s="202">
        <v>11.15</v>
      </c>
      <c r="T41" s="202">
        <v>0</v>
      </c>
      <c r="U41" s="202">
        <v>59.73</v>
      </c>
      <c r="V41" s="202">
        <v>7.68</v>
      </c>
      <c r="W41" s="202">
        <v>19.100000000000001</v>
      </c>
      <c r="X41" s="202">
        <v>41.76</v>
      </c>
      <c r="Y41" s="202">
        <v>0</v>
      </c>
      <c r="Z41">
        <v>0</v>
      </c>
      <c r="AA41" s="202">
        <v>-0.02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117.94</v>
      </c>
      <c r="AQ41" s="202">
        <v>38.1</v>
      </c>
      <c r="AR41" s="202">
        <v>45.7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471.33</v>
      </c>
      <c r="L42" s="202">
        <v>9.08</v>
      </c>
      <c r="M42" s="202">
        <v>61.33</v>
      </c>
      <c r="N42" s="202">
        <v>50.16</v>
      </c>
      <c r="O42" s="202">
        <v>70.849999999999994</v>
      </c>
      <c r="P42" s="202">
        <v>21.33</v>
      </c>
      <c r="Q42" s="202">
        <v>8.68</v>
      </c>
      <c r="R42" s="202">
        <v>13.23</v>
      </c>
      <c r="S42" s="202">
        <v>11.15</v>
      </c>
      <c r="T42" s="202">
        <v>0</v>
      </c>
      <c r="U42" s="202">
        <v>59.73</v>
      </c>
      <c r="V42" s="202">
        <v>7.68</v>
      </c>
      <c r="W42" s="202">
        <v>19.100000000000001</v>
      </c>
      <c r="X42" s="202">
        <v>41.76</v>
      </c>
      <c r="Y42" s="202">
        <v>0</v>
      </c>
      <c r="Z42">
        <v>0</v>
      </c>
      <c r="AA42" s="202">
        <v>-0.02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117.94</v>
      </c>
      <c r="AQ42" s="202">
        <v>38.1</v>
      </c>
      <c r="AR42" s="202">
        <v>45.7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490.1</v>
      </c>
      <c r="L43" s="202">
        <v>9.08</v>
      </c>
      <c r="M43" s="202">
        <v>61.48</v>
      </c>
      <c r="N43" s="202">
        <v>50.16</v>
      </c>
      <c r="O43" s="202">
        <v>70.849999999999994</v>
      </c>
      <c r="P43" s="202">
        <v>21.33</v>
      </c>
      <c r="Q43" s="202">
        <v>8.68</v>
      </c>
      <c r="R43" s="202">
        <v>13.23</v>
      </c>
      <c r="S43" s="202">
        <v>11.15</v>
      </c>
      <c r="T43" s="202">
        <v>0</v>
      </c>
      <c r="U43" s="202">
        <v>59.73</v>
      </c>
      <c r="V43" s="202">
        <v>7.68</v>
      </c>
      <c r="W43" s="202">
        <v>19.100000000000001</v>
      </c>
      <c r="X43" s="202">
        <v>41.76</v>
      </c>
      <c r="Y43" s="202">
        <v>0</v>
      </c>
      <c r="Z43">
        <v>0</v>
      </c>
      <c r="AA43" s="202">
        <v>-0.02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117.94</v>
      </c>
      <c r="AQ43" s="202">
        <v>38.1</v>
      </c>
      <c r="AR43" s="202">
        <v>45.7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490.1</v>
      </c>
      <c r="L44" s="202">
        <v>9.08</v>
      </c>
      <c r="M44" s="202">
        <v>61.48</v>
      </c>
      <c r="N44" s="202">
        <v>50.16</v>
      </c>
      <c r="O44" s="202">
        <v>70.849999999999994</v>
      </c>
      <c r="P44" s="202">
        <v>21.33</v>
      </c>
      <c r="Q44" s="202">
        <v>8.68</v>
      </c>
      <c r="R44" s="202">
        <v>13.23</v>
      </c>
      <c r="S44" s="202">
        <v>11.15</v>
      </c>
      <c r="T44" s="202">
        <v>0</v>
      </c>
      <c r="U44" s="202">
        <v>59.73</v>
      </c>
      <c r="V44" s="202">
        <v>7.68</v>
      </c>
      <c r="W44" s="202">
        <v>19.100000000000001</v>
      </c>
      <c r="X44" s="202">
        <v>41.76</v>
      </c>
      <c r="Y44" s="202">
        <v>0</v>
      </c>
      <c r="Z44">
        <v>0</v>
      </c>
      <c r="AA44" s="202">
        <v>-0.02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117.94</v>
      </c>
      <c r="AQ44" s="202">
        <v>38.1</v>
      </c>
      <c r="AR44" s="202">
        <v>45.7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490.1</v>
      </c>
      <c r="L45" s="202">
        <v>9.08</v>
      </c>
      <c r="M45" s="202">
        <v>61.48</v>
      </c>
      <c r="N45" s="202">
        <v>50.16</v>
      </c>
      <c r="O45" s="202">
        <v>70.849999999999994</v>
      </c>
      <c r="P45" s="202">
        <v>21.33</v>
      </c>
      <c r="Q45" s="202">
        <v>8.68</v>
      </c>
      <c r="R45" s="202">
        <v>13.23</v>
      </c>
      <c r="S45" s="202">
        <v>11.15</v>
      </c>
      <c r="T45" s="202">
        <v>0</v>
      </c>
      <c r="U45" s="202">
        <v>59.73</v>
      </c>
      <c r="V45" s="202">
        <v>7.68</v>
      </c>
      <c r="W45" s="202">
        <v>19.100000000000001</v>
      </c>
      <c r="X45" s="202">
        <v>41.76</v>
      </c>
      <c r="Y45" s="202">
        <v>0</v>
      </c>
      <c r="Z45">
        <v>0</v>
      </c>
      <c r="AA45" s="202">
        <v>-0.02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117.94</v>
      </c>
      <c r="AQ45" s="202">
        <v>38.1</v>
      </c>
      <c r="AR45" s="202">
        <v>45.7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480.85</v>
      </c>
      <c r="L46" s="202">
        <v>9.08</v>
      </c>
      <c r="M46" s="202">
        <v>61.48</v>
      </c>
      <c r="N46" s="202">
        <v>50.16</v>
      </c>
      <c r="O46" s="202">
        <v>70.849999999999994</v>
      </c>
      <c r="P46" s="202">
        <v>21.33</v>
      </c>
      <c r="Q46" s="202">
        <v>8.68</v>
      </c>
      <c r="R46" s="202">
        <v>13.23</v>
      </c>
      <c r="S46" s="202">
        <v>11.15</v>
      </c>
      <c r="T46" s="202">
        <v>0</v>
      </c>
      <c r="U46" s="202">
        <v>59.73</v>
      </c>
      <c r="V46" s="202">
        <v>7.68</v>
      </c>
      <c r="W46" s="202">
        <v>19.100000000000001</v>
      </c>
      <c r="X46" s="202">
        <v>41.76</v>
      </c>
      <c r="Y46" s="202">
        <v>0</v>
      </c>
      <c r="Z46">
        <v>0</v>
      </c>
      <c r="AA46" s="202">
        <v>-0.02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117.94</v>
      </c>
      <c r="AQ46" s="202">
        <v>38.1</v>
      </c>
      <c r="AR46" s="202">
        <v>45.7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362.56</v>
      </c>
      <c r="L47" s="202">
        <v>9.08</v>
      </c>
      <c r="M47" s="202">
        <v>61.33</v>
      </c>
      <c r="N47" s="202">
        <v>50.16</v>
      </c>
      <c r="O47" s="202">
        <v>70.849999999999994</v>
      </c>
      <c r="P47" s="202">
        <v>21.33</v>
      </c>
      <c r="Q47" s="202">
        <v>9.0299999999999994</v>
      </c>
      <c r="R47" s="202">
        <v>13.23</v>
      </c>
      <c r="S47" s="202">
        <v>11.15</v>
      </c>
      <c r="T47" s="202">
        <v>0</v>
      </c>
      <c r="U47" s="202">
        <v>58.17</v>
      </c>
      <c r="V47" s="202">
        <v>7.68</v>
      </c>
      <c r="W47" s="202">
        <v>19.100000000000001</v>
      </c>
      <c r="X47" s="202">
        <v>41.76</v>
      </c>
      <c r="Y47" s="202">
        <v>0</v>
      </c>
      <c r="Z47">
        <v>0</v>
      </c>
      <c r="AA47" s="202">
        <v>-0.02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117.94</v>
      </c>
      <c r="AQ47" s="202">
        <v>38.1</v>
      </c>
      <c r="AR47" s="202">
        <v>45.7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329.87</v>
      </c>
      <c r="L48" s="202">
        <v>9.08</v>
      </c>
      <c r="M48" s="202">
        <v>61.33</v>
      </c>
      <c r="N48" s="202">
        <v>50.16</v>
      </c>
      <c r="O48" s="202">
        <v>70.849999999999994</v>
      </c>
      <c r="P48" s="202">
        <v>21.33</v>
      </c>
      <c r="Q48" s="202">
        <v>8.68</v>
      </c>
      <c r="R48" s="202">
        <v>13.23</v>
      </c>
      <c r="S48" s="202">
        <v>11.15</v>
      </c>
      <c r="T48" s="202">
        <v>0</v>
      </c>
      <c r="U48" s="202">
        <v>58.17</v>
      </c>
      <c r="V48" s="202">
        <v>7.68</v>
      </c>
      <c r="W48" s="202">
        <v>19.100000000000001</v>
      </c>
      <c r="X48" s="202">
        <v>41.76</v>
      </c>
      <c r="Y48" s="202">
        <v>0</v>
      </c>
      <c r="Z48">
        <v>0</v>
      </c>
      <c r="AA48" s="202">
        <v>-0.02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117.94</v>
      </c>
      <c r="AQ48" s="202">
        <v>38.1</v>
      </c>
      <c r="AR48" s="202">
        <v>45.7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299.08999999999997</v>
      </c>
      <c r="L49" s="202">
        <v>9.08</v>
      </c>
      <c r="M49" s="202">
        <v>61.33</v>
      </c>
      <c r="N49" s="202">
        <v>50.16</v>
      </c>
      <c r="O49" s="202">
        <v>70.849999999999994</v>
      </c>
      <c r="P49" s="202">
        <v>21.33</v>
      </c>
      <c r="Q49" s="202">
        <v>8.68</v>
      </c>
      <c r="R49" s="202">
        <v>13.23</v>
      </c>
      <c r="S49" s="202">
        <v>11.15</v>
      </c>
      <c r="T49" s="202">
        <v>0</v>
      </c>
      <c r="U49" s="202">
        <v>58.17</v>
      </c>
      <c r="V49" s="202">
        <v>7.68</v>
      </c>
      <c r="W49" s="202">
        <v>19.100000000000001</v>
      </c>
      <c r="X49" s="202">
        <v>41.76</v>
      </c>
      <c r="Y49" s="202">
        <v>0</v>
      </c>
      <c r="Z49">
        <v>0</v>
      </c>
      <c r="AA49" s="202">
        <v>-0.02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117.94</v>
      </c>
      <c r="AQ49" s="202">
        <v>38.1</v>
      </c>
      <c r="AR49" s="202">
        <v>45.7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278.89</v>
      </c>
      <c r="L50" s="202">
        <v>9.08</v>
      </c>
      <c r="M50" s="202">
        <v>61.33</v>
      </c>
      <c r="N50" s="202">
        <v>50.16</v>
      </c>
      <c r="O50" s="202">
        <v>70.849999999999994</v>
      </c>
      <c r="P50" s="202">
        <v>21.33</v>
      </c>
      <c r="Q50" s="202">
        <v>8.68</v>
      </c>
      <c r="R50" s="202">
        <v>13.23</v>
      </c>
      <c r="S50" s="202">
        <v>11.15</v>
      </c>
      <c r="T50" s="202">
        <v>0</v>
      </c>
      <c r="U50" s="202">
        <v>58.17</v>
      </c>
      <c r="V50" s="202">
        <v>7.68</v>
      </c>
      <c r="W50" s="202">
        <v>19.100000000000001</v>
      </c>
      <c r="X50" s="202">
        <v>41.76</v>
      </c>
      <c r="Y50" s="202">
        <v>0</v>
      </c>
      <c r="Z50">
        <v>0</v>
      </c>
      <c r="AA50" s="202">
        <v>-0.02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117.94</v>
      </c>
      <c r="AQ50" s="202">
        <v>38.1</v>
      </c>
      <c r="AR50" s="202">
        <v>45.7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269.27</v>
      </c>
      <c r="L51" s="202">
        <v>9.08</v>
      </c>
      <c r="M51" s="202">
        <v>61.33</v>
      </c>
      <c r="N51" s="202">
        <v>50.16</v>
      </c>
      <c r="O51" s="202">
        <v>70.849999999999994</v>
      </c>
      <c r="P51" s="202">
        <v>21.33</v>
      </c>
      <c r="Q51" s="202">
        <v>8.69</v>
      </c>
      <c r="R51" s="202">
        <v>13.23</v>
      </c>
      <c r="S51" s="202">
        <v>11.15</v>
      </c>
      <c r="T51" s="202">
        <v>0</v>
      </c>
      <c r="U51" s="202">
        <v>58.17</v>
      </c>
      <c r="V51" s="202">
        <v>7.68</v>
      </c>
      <c r="W51" s="202">
        <v>19.100000000000001</v>
      </c>
      <c r="X51" s="202">
        <v>41.76</v>
      </c>
      <c r="Y51" s="202">
        <v>0</v>
      </c>
      <c r="Z51">
        <v>0</v>
      </c>
      <c r="AA51" s="202">
        <v>-0.02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117.94</v>
      </c>
      <c r="AQ51" s="202">
        <v>38.1</v>
      </c>
      <c r="AR51" s="202">
        <v>45.7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271.92</v>
      </c>
      <c r="L52" s="202">
        <v>3.85</v>
      </c>
      <c r="M52" s="202">
        <v>61.33</v>
      </c>
      <c r="N52" s="202">
        <v>50.16</v>
      </c>
      <c r="O52" s="202">
        <v>70.849999999999994</v>
      </c>
      <c r="P52" s="202">
        <v>21.33</v>
      </c>
      <c r="Q52" s="202">
        <v>5.03</v>
      </c>
      <c r="R52" s="202">
        <v>5</v>
      </c>
      <c r="S52" s="202">
        <v>6.25</v>
      </c>
      <c r="T52" s="202">
        <v>0</v>
      </c>
      <c r="U52" s="202">
        <v>58.17</v>
      </c>
      <c r="V52" s="202">
        <v>7.68</v>
      </c>
      <c r="W52" s="202">
        <v>19.100000000000001</v>
      </c>
      <c r="X52" s="202">
        <v>41.76</v>
      </c>
      <c r="Y52" s="202">
        <v>0</v>
      </c>
      <c r="Z52">
        <v>0</v>
      </c>
      <c r="AA52" s="202">
        <v>-0.02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117.94</v>
      </c>
      <c r="AQ52" s="202">
        <v>38.1</v>
      </c>
      <c r="AR52" s="202">
        <v>45.7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271.92</v>
      </c>
      <c r="L53" s="202">
        <v>3.85</v>
      </c>
      <c r="M53" s="202">
        <v>61.33</v>
      </c>
      <c r="N53" s="202">
        <v>50.16</v>
      </c>
      <c r="O53" s="202">
        <v>70.849999999999994</v>
      </c>
      <c r="P53" s="202">
        <v>21.33</v>
      </c>
      <c r="Q53" s="202">
        <v>5.03</v>
      </c>
      <c r="R53" s="202">
        <v>5</v>
      </c>
      <c r="S53" s="202">
        <v>6.25</v>
      </c>
      <c r="T53" s="202">
        <v>0</v>
      </c>
      <c r="U53" s="202">
        <v>58.17</v>
      </c>
      <c r="V53" s="202">
        <v>7.68</v>
      </c>
      <c r="W53" s="202">
        <v>19.100000000000001</v>
      </c>
      <c r="X53" s="202">
        <v>41.76</v>
      </c>
      <c r="Y53" s="202">
        <v>0</v>
      </c>
      <c r="Z53">
        <v>0</v>
      </c>
      <c r="AA53" s="202">
        <v>-0.02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117.94</v>
      </c>
      <c r="AQ53" s="202">
        <v>17.5</v>
      </c>
      <c r="AR53" s="202">
        <v>45.7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256.52</v>
      </c>
      <c r="L54" s="202">
        <v>3.88</v>
      </c>
      <c r="M54" s="202">
        <v>61.33</v>
      </c>
      <c r="N54" s="202">
        <v>50.16</v>
      </c>
      <c r="O54" s="202">
        <v>70.849999999999994</v>
      </c>
      <c r="P54" s="202">
        <v>21.33</v>
      </c>
      <c r="Q54" s="202">
        <v>5.03</v>
      </c>
      <c r="R54" s="202">
        <v>5</v>
      </c>
      <c r="S54" s="202">
        <v>6.25</v>
      </c>
      <c r="T54" s="202">
        <v>0</v>
      </c>
      <c r="U54" s="202">
        <v>58.17</v>
      </c>
      <c r="V54" s="202">
        <v>7.68</v>
      </c>
      <c r="W54" s="202">
        <v>19.100000000000001</v>
      </c>
      <c r="X54" s="202">
        <v>41.76</v>
      </c>
      <c r="Y54" s="202">
        <v>0</v>
      </c>
      <c r="Z54">
        <v>0</v>
      </c>
      <c r="AA54" s="202">
        <v>-0.02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117.94</v>
      </c>
      <c r="AQ54" s="202">
        <v>17.5</v>
      </c>
      <c r="AR54" s="202">
        <v>45.7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207.41</v>
      </c>
      <c r="L55" s="202">
        <v>3.88</v>
      </c>
      <c r="M55" s="202">
        <v>61.33</v>
      </c>
      <c r="N55" s="202">
        <v>50.16</v>
      </c>
      <c r="O55" s="202">
        <v>70.849999999999994</v>
      </c>
      <c r="P55" s="202">
        <v>21.33</v>
      </c>
      <c r="Q55" s="202">
        <v>5.03</v>
      </c>
      <c r="R55" s="202">
        <v>5</v>
      </c>
      <c r="S55" s="202">
        <v>6.25</v>
      </c>
      <c r="T55" s="202">
        <v>0</v>
      </c>
      <c r="U55" s="202">
        <v>58.17</v>
      </c>
      <c r="V55" s="202">
        <v>7.68</v>
      </c>
      <c r="W55" s="202">
        <v>19.100000000000001</v>
      </c>
      <c r="X55" s="202">
        <v>41.76</v>
      </c>
      <c r="Y55" s="202">
        <v>0</v>
      </c>
      <c r="Z55">
        <v>0</v>
      </c>
      <c r="AA55" s="202">
        <v>-0.02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57.7</v>
      </c>
      <c r="AQ55" s="202">
        <v>17.5</v>
      </c>
      <c r="AR55" s="202">
        <v>45.7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178.52</v>
      </c>
      <c r="L56" s="202">
        <v>3.88</v>
      </c>
      <c r="M56" s="202">
        <v>61.33</v>
      </c>
      <c r="N56" s="202">
        <v>50.16</v>
      </c>
      <c r="O56" s="202">
        <v>70.849999999999994</v>
      </c>
      <c r="P56" s="202">
        <v>21.33</v>
      </c>
      <c r="Q56" s="202">
        <v>5.03</v>
      </c>
      <c r="R56" s="202">
        <v>5</v>
      </c>
      <c r="S56" s="202">
        <v>6.25</v>
      </c>
      <c r="T56" s="202">
        <v>0</v>
      </c>
      <c r="U56" s="202">
        <v>58.17</v>
      </c>
      <c r="V56" s="202">
        <v>7.68</v>
      </c>
      <c r="W56" s="202">
        <v>19.100000000000001</v>
      </c>
      <c r="X56" s="202">
        <v>41.76</v>
      </c>
      <c r="Y56" s="202">
        <v>0</v>
      </c>
      <c r="Z56">
        <v>0</v>
      </c>
      <c r="AA56" s="202">
        <v>-0.02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57.7</v>
      </c>
      <c r="AQ56" s="202">
        <v>17.5</v>
      </c>
      <c r="AR56" s="202">
        <v>45.7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173.7</v>
      </c>
      <c r="L57" s="202">
        <v>3.88</v>
      </c>
      <c r="M57" s="202">
        <v>61.33</v>
      </c>
      <c r="N57" s="202">
        <v>50.16</v>
      </c>
      <c r="O57" s="202">
        <v>70.849999999999994</v>
      </c>
      <c r="P57" s="202">
        <v>21.33</v>
      </c>
      <c r="Q57" s="202">
        <v>5.03</v>
      </c>
      <c r="R57" s="202">
        <v>5</v>
      </c>
      <c r="S57" s="202">
        <v>6.25</v>
      </c>
      <c r="T57" s="202">
        <v>0</v>
      </c>
      <c r="U57" s="202">
        <v>58.17</v>
      </c>
      <c r="V57" s="202">
        <v>7.68</v>
      </c>
      <c r="W57" s="202">
        <v>19.100000000000001</v>
      </c>
      <c r="X57" s="202">
        <v>41.76</v>
      </c>
      <c r="Y57" s="202">
        <v>0</v>
      </c>
      <c r="Z57">
        <v>0</v>
      </c>
      <c r="AA57" s="202">
        <v>-0.02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57.7</v>
      </c>
      <c r="AQ57" s="202">
        <v>17.5</v>
      </c>
      <c r="AR57" s="202">
        <v>45.7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189.11</v>
      </c>
      <c r="L58" s="202">
        <v>3.88</v>
      </c>
      <c r="M58" s="202">
        <v>61.33</v>
      </c>
      <c r="N58" s="202">
        <v>50.16</v>
      </c>
      <c r="O58" s="202">
        <v>70.849999999999994</v>
      </c>
      <c r="P58" s="202">
        <v>21.33</v>
      </c>
      <c r="Q58" s="202">
        <v>5.03</v>
      </c>
      <c r="R58" s="202">
        <v>5</v>
      </c>
      <c r="S58" s="202">
        <v>6.25</v>
      </c>
      <c r="T58" s="202">
        <v>0</v>
      </c>
      <c r="U58" s="202">
        <v>58.17</v>
      </c>
      <c r="V58" s="202">
        <v>7.68</v>
      </c>
      <c r="W58" s="202">
        <v>19.100000000000001</v>
      </c>
      <c r="X58" s="202">
        <v>41.76</v>
      </c>
      <c r="Y58" s="202">
        <v>0</v>
      </c>
      <c r="Z58">
        <v>0</v>
      </c>
      <c r="AA58" s="202">
        <v>-0.02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57.7</v>
      </c>
      <c r="AQ58" s="202">
        <v>17.5</v>
      </c>
      <c r="AR58" s="202">
        <v>45.7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190.08</v>
      </c>
      <c r="L59" s="202">
        <v>3.88</v>
      </c>
      <c r="M59" s="202">
        <v>61.33</v>
      </c>
      <c r="N59" s="202">
        <v>50.16</v>
      </c>
      <c r="O59" s="202">
        <v>70.849999999999994</v>
      </c>
      <c r="P59" s="202">
        <v>21.33</v>
      </c>
      <c r="Q59" s="202">
        <v>5.03</v>
      </c>
      <c r="R59" s="202">
        <v>5</v>
      </c>
      <c r="S59" s="202">
        <v>6.25</v>
      </c>
      <c r="T59" s="202">
        <v>0</v>
      </c>
      <c r="U59" s="202">
        <v>58.17</v>
      </c>
      <c r="V59" s="202">
        <v>7.68</v>
      </c>
      <c r="W59" s="202">
        <v>19.100000000000001</v>
      </c>
      <c r="X59" s="202">
        <v>41.76</v>
      </c>
      <c r="Y59" s="202">
        <v>0</v>
      </c>
      <c r="Z59">
        <v>0</v>
      </c>
      <c r="AA59" s="202">
        <v>-0.02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57.7</v>
      </c>
      <c r="AQ59" s="202">
        <v>18.41</v>
      </c>
      <c r="AR59" s="202">
        <v>45.7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207.41</v>
      </c>
      <c r="L60" s="202">
        <v>3.88</v>
      </c>
      <c r="M60" s="202">
        <v>61.33</v>
      </c>
      <c r="N60" s="202">
        <v>50.16</v>
      </c>
      <c r="O60" s="202">
        <v>70.849999999999994</v>
      </c>
      <c r="P60" s="202">
        <v>21.33</v>
      </c>
      <c r="Q60" s="202">
        <v>4.8099999999999996</v>
      </c>
      <c r="R60" s="202">
        <v>5</v>
      </c>
      <c r="S60" s="202">
        <v>6.25</v>
      </c>
      <c r="T60" s="202">
        <v>0</v>
      </c>
      <c r="U60" s="202">
        <v>58.17</v>
      </c>
      <c r="V60" s="202">
        <v>7.68</v>
      </c>
      <c r="W60" s="202">
        <v>19.100000000000001</v>
      </c>
      <c r="X60" s="202">
        <v>41.76</v>
      </c>
      <c r="Y60" s="202">
        <v>0</v>
      </c>
      <c r="Z60">
        <v>0</v>
      </c>
      <c r="AA60" s="202">
        <v>-0.02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57.7</v>
      </c>
      <c r="AQ60" s="202">
        <v>18.41</v>
      </c>
      <c r="AR60" s="202">
        <v>45.7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232.45</v>
      </c>
      <c r="L61" s="202">
        <v>3.88</v>
      </c>
      <c r="M61" s="202">
        <v>61.33</v>
      </c>
      <c r="N61" s="202">
        <v>50.16</v>
      </c>
      <c r="O61" s="202">
        <v>70.849999999999994</v>
      </c>
      <c r="P61" s="202">
        <v>21.33</v>
      </c>
      <c r="Q61" s="202">
        <v>4.8099999999999996</v>
      </c>
      <c r="R61" s="202">
        <v>5</v>
      </c>
      <c r="S61" s="202">
        <v>6.25</v>
      </c>
      <c r="T61" s="202">
        <v>0</v>
      </c>
      <c r="U61" s="202">
        <v>58.17</v>
      </c>
      <c r="V61" s="202">
        <v>7.53</v>
      </c>
      <c r="W61" s="202">
        <v>19.100000000000001</v>
      </c>
      <c r="X61" s="202">
        <v>41.76</v>
      </c>
      <c r="Y61" s="202">
        <v>0</v>
      </c>
      <c r="Z61">
        <v>0</v>
      </c>
      <c r="AA61" s="202">
        <v>-0.02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57.37</v>
      </c>
      <c r="AQ61" s="202">
        <v>25.21</v>
      </c>
      <c r="AR61" s="202">
        <v>45.7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253.62</v>
      </c>
      <c r="L62" s="202">
        <v>3.88</v>
      </c>
      <c r="M62" s="202">
        <v>61.33</v>
      </c>
      <c r="N62" s="202">
        <v>50.16</v>
      </c>
      <c r="O62" s="202">
        <v>70.849999999999994</v>
      </c>
      <c r="P62" s="202">
        <v>21.33</v>
      </c>
      <c r="Q62" s="202">
        <v>4.8099999999999996</v>
      </c>
      <c r="R62" s="202">
        <v>5</v>
      </c>
      <c r="S62" s="202">
        <v>6.25</v>
      </c>
      <c r="T62" s="202">
        <v>0</v>
      </c>
      <c r="U62" s="202">
        <v>58.17</v>
      </c>
      <c r="V62" s="202">
        <v>7.68</v>
      </c>
      <c r="W62" s="202">
        <v>19.100000000000001</v>
      </c>
      <c r="X62" s="202">
        <v>41.76</v>
      </c>
      <c r="Y62" s="202">
        <v>0</v>
      </c>
      <c r="Z62">
        <v>0</v>
      </c>
      <c r="AA62" s="202">
        <v>-0.02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57.37</v>
      </c>
      <c r="AQ62" s="202">
        <v>25.21</v>
      </c>
      <c r="AR62" s="202">
        <v>45.7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271.92</v>
      </c>
      <c r="L63" s="202">
        <v>3.88</v>
      </c>
      <c r="M63" s="202">
        <v>61.33</v>
      </c>
      <c r="N63" s="202">
        <v>50.16</v>
      </c>
      <c r="O63" s="202">
        <v>70.849999999999994</v>
      </c>
      <c r="P63" s="202">
        <v>21.33</v>
      </c>
      <c r="Q63" s="202">
        <v>4.8099999999999996</v>
      </c>
      <c r="R63" s="202">
        <v>4.91</v>
      </c>
      <c r="S63" s="202">
        <v>6.25</v>
      </c>
      <c r="T63" s="202">
        <v>0</v>
      </c>
      <c r="U63" s="202">
        <v>58.17</v>
      </c>
      <c r="V63" s="202">
        <v>7.68</v>
      </c>
      <c r="W63" s="202">
        <v>19.100000000000001</v>
      </c>
      <c r="X63" s="202">
        <v>41.76</v>
      </c>
      <c r="Y63" s="202">
        <v>0</v>
      </c>
      <c r="Z63">
        <v>0</v>
      </c>
      <c r="AA63" s="202">
        <v>-0.02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57.7</v>
      </c>
      <c r="AQ63" s="202">
        <v>17.739999999999998</v>
      </c>
      <c r="AR63" s="202">
        <v>47.2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271.92</v>
      </c>
      <c r="L64" s="202">
        <v>3.88</v>
      </c>
      <c r="M64" s="202">
        <v>61.33</v>
      </c>
      <c r="N64" s="202">
        <v>50.16</v>
      </c>
      <c r="O64" s="202">
        <v>70.849999999999994</v>
      </c>
      <c r="P64" s="202">
        <v>21.33</v>
      </c>
      <c r="Q64" s="202">
        <v>4.8099999999999996</v>
      </c>
      <c r="R64" s="202">
        <v>5</v>
      </c>
      <c r="S64" s="202">
        <v>6.25</v>
      </c>
      <c r="T64" s="202">
        <v>0</v>
      </c>
      <c r="U64" s="202">
        <v>58.17</v>
      </c>
      <c r="V64" s="202">
        <v>7.68</v>
      </c>
      <c r="W64" s="202">
        <v>19.100000000000001</v>
      </c>
      <c r="X64" s="202">
        <v>41.76</v>
      </c>
      <c r="Y64" s="202">
        <v>0</v>
      </c>
      <c r="Z64">
        <v>0</v>
      </c>
      <c r="AA64" s="202">
        <v>-0.02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57.7</v>
      </c>
      <c r="AQ64" s="202">
        <v>17.739999999999998</v>
      </c>
      <c r="AR64" s="202">
        <v>47.2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271.92</v>
      </c>
      <c r="L65" s="202">
        <v>3.85</v>
      </c>
      <c r="M65" s="202">
        <v>61.33</v>
      </c>
      <c r="N65" s="202">
        <v>50.16</v>
      </c>
      <c r="O65" s="202">
        <v>70.849999999999994</v>
      </c>
      <c r="P65" s="202">
        <v>21.33</v>
      </c>
      <c r="Q65" s="202">
        <v>4.8099999999999996</v>
      </c>
      <c r="R65" s="202">
        <v>5</v>
      </c>
      <c r="S65" s="202">
        <v>6.25</v>
      </c>
      <c r="T65" s="202">
        <v>0</v>
      </c>
      <c r="U65" s="202">
        <v>58.17</v>
      </c>
      <c r="V65" s="202">
        <v>7.68</v>
      </c>
      <c r="W65" s="202">
        <v>19.100000000000001</v>
      </c>
      <c r="X65" s="202">
        <v>41.76</v>
      </c>
      <c r="Y65" s="202">
        <v>0</v>
      </c>
      <c r="Z65">
        <v>0</v>
      </c>
      <c r="AA65" s="202">
        <v>-0.02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117.94</v>
      </c>
      <c r="AQ65" s="202">
        <v>17.739999999999998</v>
      </c>
      <c r="AR65" s="202">
        <v>44.75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269.27999999999997</v>
      </c>
      <c r="L66" s="202">
        <v>3.85</v>
      </c>
      <c r="M66" s="202">
        <v>61.33</v>
      </c>
      <c r="N66" s="202">
        <v>50.16</v>
      </c>
      <c r="O66" s="202">
        <v>70.849999999999994</v>
      </c>
      <c r="P66" s="202">
        <v>21.33</v>
      </c>
      <c r="Q66" s="202">
        <v>4.8099999999999996</v>
      </c>
      <c r="R66" s="202">
        <v>5</v>
      </c>
      <c r="S66" s="202">
        <v>6.25</v>
      </c>
      <c r="T66" s="202">
        <v>0</v>
      </c>
      <c r="U66" s="202">
        <v>58.17</v>
      </c>
      <c r="V66" s="202">
        <v>7.68</v>
      </c>
      <c r="W66" s="202">
        <v>19.100000000000001</v>
      </c>
      <c r="X66" s="202">
        <v>41.76</v>
      </c>
      <c r="Y66" s="202">
        <v>0</v>
      </c>
      <c r="Z66">
        <v>0</v>
      </c>
      <c r="AA66" s="202">
        <v>-0.02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117.94</v>
      </c>
      <c r="AQ66" s="202">
        <v>38.1</v>
      </c>
      <c r="AR66" s="202">
        <v>43.25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335.64</v>
      </c>
      <c r="L67" s="202">
        <v>8.9700000000000006</v>
      </c>
      <c r="M67" s="202">
        <v>61.33</v>
      </c>
      <c r="N67" s="202">
        <v>50.16</v>
      </c>
      <c r="O67" s="202">
        <v>70.849999999999994</v>
      </c>
      <c r="P67" s="202">
        <v>21.33</v>
      </c>
      <c r="Q67" s="202">
        <v>8.69</v>
      </c>
      <c r="R67" s="202">
        <v>13.23</v>
      </c>
      <c r="S67" s="202">
        <v>10.68</v>
      </c>
      <c r="T67" s="202">
        <v>0</v>
      </c>
      <c r="U67" s="202">
        <v>58.17</v>
      </c>
      <c r="V67" s="202">
        <v>7.68</v>
      </c>
      <c r="W67" s="202">
        <v>19.100000000000001</v>
      </c>
      <c r="X67" s="202">
        <v>41.76</v>
      </c>
      <c r="Y67" s="202">
        <v>0</v>
      </c>
      <c r="Z67">
        <v>0</v>
      </c>
      <c r="AA67" s="202">
        <v>-0.02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117.94</v>
      </c>
      <c r="AQ67" s="202">
        <v>38.1</v>
      </c>
      <c r="AR67" s="202">
        <v>40.299999999999997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395.26</v>
      </c>
      <c r="L68" s="202">
        <v>9.08</v>
      </c>
      <c r="M68" s="202">
        <v>61.33</v>
      </c>
      <c r="N68" s="202">
        <v>50.16</v>
      </c>
      <c r="O68" s="202">
        <v>70.849999999999994</v>
      </c>
      <c r="P68" s="202">
        <v>21.33</v>
      </c>
      <c r="Q68" s="202">
        <v>8.69</v>
      </c>
      <c r="R68" s="202">
        <v>13.23</v>
      </c>
      <c r="S68" s="202">
        <v>11.14</v>
      </c>
      <c r="T68" s="202">
        <v>0</v>
      </c>
      <c r="U68" s="202">
        <v>58.17</v>
      </c>
      <c r="V68" s="202">
        <v>7.68</v>
      </c>
      <c r="W68" s="202">
        <v>19.100000000000001</v>
      </c>
      <c r="X68" s="202">
        <v>41.76</v>
      </c>
      <c r="Y68" s="202">
        <v>0</v>
      </c>
      <c r="Z68">
        <v>0</v>
      </c>
      <c r="AA68" s="202">
        <v>-0.02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117.94</v>
      </c>
      <c r="AQ68" s="202">
        <v>38.1</v>
      </c>
      <c r="AR68" s="202">
        <v>32.270000000000003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438.35</v>
      </c>
      <c r="L69" s="202">
        <v>9.08</v>
      </c>
      <c r="M69" s="202">
        <v>61.33</v>
      </c>
      <c r="N69" s="202">
        <v>50.16</v>
      </c>
      <c r="O69" s="202">
        <v>70.849999999999994</v>
      </c>
      <c r="P69" s="202">
        <v>21.33</v>
      </c>
      <c r="Q69" s="202">
        <v>8.69</v>
      </c>
      <c r="R69" s="202">
        <v>13.23</v>
      </c>
      <c r="S69" s="202">
        <v>11.14</v>
      </c>
      <c r="T69" s="202">
        <v>0</v>
      </c>
      <c r="U69" s="202">
        <v>58.17</v>
      </c>
      <c r="V69" s="202">
        <v>7.68</v>
      </c>
      <c r="W69" s="202">
        <v>19.100000000000001</v>
      </c>
      <c r="X69" s="202">
        <v>41.76</v>
      </c>
      <c r="Y69" s="202">
        <v>0</v>
      </c>
      <c r="Z69">
        <v>0</v>
      </c>
      <c r="AA69" s="202">
        <v>-0.02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117.94</v>
      </c>
      <c r="AQ69" s="202">
        <v>38.1</v>
      </c>
      <c r="AR69" s="202">
        <v>19.690000000000001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469.31</v>
      </c>
      <c r="L70" s="202">
        <v>6.1</v>
      </c>
      <c r="M70" s="202">
        <v>61.33</v>
      </c>
      <c r="N70" s="202">
        <v>50.16</v>
      </c>
      <c r="O70" s="202">
        <v>70.849999999999994</v>
      </c>
      <c r="P70" s="202">
        <v>21.33</v>
      </c>
      <c r="Q70" s="202">
        <v>8.68</v>
      </c>
      <c r="R70" s="202">
        <v>13.23</v>
      </c>
      <c r="S70" s="202">
        <v>11.15</v>
      </c>
      <c r="T70" s="202">
        <v>0</v>
      </c>
      <c r="U70" s="202">
        <v>58.17</v>
      </c>
      <c r="V70" s="202">
        <v>7.68</v>
      </c>
      <c r="W70" s="202">
        <v>19.100000000000001</v>
      </c>
      <c r="X70" s="202">
        <v>41.76</v>
      </c>
      <c r="Y70" s="202">
        <v>0</v>
      </c>
      <c r="Z70">
        <v>0</v>
      </c>
      <c r="AA70" s="202">
        <v>-0.02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117.94</v>
      </c>
      <c r="AQ70" s="202">
        <v>38.1</v>
      </c>
      <c r="AR70" s="202">
        <v>9.26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489.84</v>
      </c>
      <c r="L71" s="202">
        <v>6.39</v>
      </c>
      <c r="M71" s="202">
        <v>61.33</v>
      </c>
      <c r="N71" s="202">
        <v>50.16</v>
      </c>
      <c r="O71" s="202">
        <v>70.849999999999994</v>
      </c>
      <c r="P71" s="202">
        <v>21.33</v>
      </c>
      <c r="Q71" s="202">
        <v>8.68</v>
      </c>
      <c r="R71" s="202">
        <v>13.23</v>
      </c>
      <c r="S71" s="202">
        <v>11.15</v>
      </c>
      <c r="T71" s="202">
        <v>0</v>
      </c>
      <c r="U71" s="202">
        <v>58.17</v>
      </c>
      <c r="V71" s="202">
        <v>7.68</v>
      </c>
      <c r="W71" s="202">
        <v>19.100000000000001</v>
      </c>
      <c r="X71" s="202">
        <v>41.76</v>
      </c>
      <c r="Y71" s="202">
        <v>0</v>
      </c>
      <c r="Z71">
        <v>0</v>
      </c>
      <c r="AA71" s="202">
        <v>-0.02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104.26</v>
      </c>
      <c r="AQ71" s="202">
        <v>34.630000000000003</v>
      </c>
      <c r="AR71" s="202">
        <v>3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489.84</v>
      </c>
      <c r="L72" s="202">
        <v>6.39</v>
      </c>
      <c r="M72" s="202">
        <v>61.33</v>
      </c>
      <c r="N72" s="202">
        <v>50.16</v>
      </c>
      <c r="O72" s="202">
        <v>70.849999999999994</v>
      </c>
      <c r="P72" s="202">
        <v>21.33</v>
      </c>
      <c r="Q72" s="202">
        <v>8.68</v>
      </c>
      <c r="R72" s="202">
        <v>13.23</v>
      </c>
      <c r="S72" s="202">
        <v>11.15</v>
      </c>
      <c r="T72" s="202">
        <v>0</v>
      </c>
      <c r="U72" s="202">
        <v>58.17</v>
      </c>
      <c r="V72" s="202">
        <v>7.68</v>
      </c>
      <c r="W72" s="202">
        <v>19.100000000000001</v>
      </c>
      <c r="X72" s="202">
        <v>41.76</v>
      </c>
      <c r="Y72" s="202">
        <v>0</v>
      </c>
      <c r="Z72">
        <v>0</v>
      </c>
      <c r="AA72" s="202">
        <v>-0.02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104.26</v>
      </c>
      <c r="AQ72" s="202">
        <v>34.630000000000003</v>
      </c>
      <c r="AR72" s="202">
        <v>1.19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489.84</v>
      </c>
      <c r="L73" s="202">
        <v>6.39</v>
      </c>
      <c r="M73" s="202">
        <v>61.33</v>
      </c>
      <c r="N73" s="202">
        <v>50.16</v>
      </c>
      <c r="O73" s="202">
        <v>70.849999999999994</v>
      </c>
      <c r="P73" s="202">
        <v>21.33</v>
      </c>
      <c r="Q73" s="202">
        <v>8.68</v>
      </c>
      <c r="R73" s="202">
        <v>13.23</v>
      </c>
      <c r="S73" s="202">
        <v>11.15</v>
      </c>
      <c r="T73" s="202">
        <v>0</v>
      </c>
      <c r="U73" s="202">
        <v>58.17</v>
      </c>
      <c r="V73" s="202">
        <v>7.68</v>
      </c>
      <c r="W73" s="202">
        <v>19.100000000000001</v>
      </c>
      <c r="X73" s="202">
        <v>41.76</v>
      </c>
      <c r="Y73" s="202">
        <v>0</v>
      </c>
      <c r="Z73">
        <v>0</v>
      </c>
      <c r="AA73" s="202">
        <v>-0.02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104.26</v>
      </c>
      <c r="AQ73" s="202">
        <v>34.630000000000003</v>
      </c>
      <c r="AR73" s="202">
        <v>0.62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489.84</v>
      </c>
      <c r="L74" s="202">
        <v>6.39</v>
      </c>
      <c r="M74" s="202">
        <v>61.33</v>
      </c>
      <c r="N74" s="202">
        <v>50.16</v>
      </c>
      <c r="O74" s="202">
        <v>70.849999999999994</v>
      </c>
      <c r="P74" s="202">
        <v>21.33</v>
      </c>
      <c r="Q74" s="202">
        <v>8.68</v>
      </c>
      <c r="R74" s="202">
        <v>13.23</v>
      </c>
      <c r="S74" s="202">
        <v>11.15</v>
      </c>
      <c r="T74" s="202">
        <v>0</v>
      </c>
      <c r="U74" s="202">
        <v>58.17</v>
      </c>
      <c r="V74" s="202">
        <v>7.68</v>
      </c>
      <c r="W74" s="202">
        <v>19.100000000000001</v>
      </c>
      <c r="X74" s="202">
        <v>41.76</v>
      </c>
      <c r="Y74" s="202">
        <v>0</v>
      </c>
      <c r="Z74">
        <v>0</v>
      </c>
      <c r="AA74" s="202">
        <v>-0.02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104.26</v>
      </c>
      <c r="AQ74" s="202">
        <v>34.630000000000003</v>
      </c>
      <c r="AR74" s="202">
        <v>0.33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489.84</v>
      </c>
      <c r="L75" s="202">
        <v>6.39</v>
      </c>
      <c r="M75" s="202">
        <v>61.33</v>
      </c>
      <c r="N75" s="202">
        <v>50.16</v>
      </c>
      <c r="O75" s="202">
        <v>70.849999999999994</v>
      </c>
      <c r="P75" s="202">
        <v>21.33</v>
      </c>
      <c r="Q75" s="202">
        <v>8.68</v>
      </c>
      <c r="R75" s="202">
        <v>13.23</v>
      </c>
      <c r="S75" s="202">
        <v>11.15</v>
      </c>
      <c r="T75" s="202">
        <v>0</v>
      </c>
      <c r="U75" s="202">
        <v>58.17</v>
      </c>
      <c r="V75" s="202">
        <v>7.68</v>
      </c>
      <c r="W75" s="202">
        <v>19.100000000000001</v>
      </c>
      <c r="X75" s="202">
        <v>41.76</v>
      </c>
      <c r="Y75" s="202">
        <v>0</v>
      </c>
      <c r="Z75">
        <v>0</v>
      </c>
      <c r="AA75" s="202">
        <v>-0.02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104.26</v>
      </c>
      <c r="AQ75" s="202">
        <v>34.630000000000003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489.84</v>
      </c>
      <c r="L76" s="202">
        <v>6.39</v>
      </c>
      <c r="M76" s="202">
        <v>61.33</v>
      </c>
      <c r="N76" s="202">
        <v>50.16</v>
      </c>
      <c r="O76" s="202">
        <v>70.849999999999994</v>
      </c>
      <c r="P76" s="202">
        <v>21.33</v>
      </c>
      <c r="Q76" s="202">
        <v>8.68</v>
      </c>
      <c r="R76" s="202">
        <v>13.23</v>
      </c>
      <c r="S76" s="202">
        <v>11.15</v>
      </c>
      <c r="T76" s="202">
        <v>0</v>
      </c>
      <c r="U76" s="202">
        <v>58.17</v>
      </c>
      <c r="V76" s="202">
        <v>7.68</v>
      </c>
      <c r="W76" s="202">
        <v>19.100000000000001</v>
      </c>
      <c r="X76" s="202">
        <v>41.76</v>
      </c>
      <c r="Y76" s="202">
        <v>0</v>
      </c>
      <c r="Z76">
        <v>0</v>
      </c>
      <c r="AA76" s="202">
        <v>-0.02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104.26</v>
      </c>
      <c r="AQ76" s="202">
        <v>34.630000000000003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489.84</v>
      </c>
      <c r="L77" s="202">
        <v>6.39</v>
      </c>
      <c r="M77" s="202">
        <v>61.33</v>
      </c>
      <c r="N77" s="202">
        <v>50.16</v>
      </c>
      <c r="O77" s="202">
        <v>70.849999999999994</v>
      </c>
      <c r="P77" s="202">
        <v>21.33</v>
      </c>
      <c r="Q77" s="202">
        <v>8.68</v>
      </c>
      <c r="R77" s="202">
        <v>13.23</v>
      </c>
      <c r="S77" s="202">
        <v>11.15</v>
      </c>
      <c r="T77" s="202">
        <v>0</v>
      </c>
      <c r="U77" s="202">
        <v>58.17</v>
      </c>
      <c r="V77" s="202">
        <v>7.68</v>
      </c>
      <c r="W77" s="202">
        <v>19.100000000000001</v>
      </c>
      <c r="X77" s="202">
        <v>41.76</v>
      </c>
      <c r="Y77" s="202">
        <v>0</v>
      </c>
      <c r="Z77">
        <v>0</v>
      </c>
      <c r="AA77" s="202">
        <v>-0.02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104.26</v>
      </c>
      <c r="AQ77" s="202">
        <v>34.630000000000003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489.84</v>
      </c>
      <c r="L78" s="202">
        <v>6.39</v>
      </c>
      <c r="M78" s="202">
        <v>61.33</v>
      </c>
      <c r="N78" s="202">
        <v>50.16</v>
      </c>
      <c r="O78" s="202">
        <v>70.849999999999994</v>
      </c>
      <c r="P78" s="202">
        <v>21.33</v>
      </c>
      <c r="Q78" s="202">
        <v>8.68</v>
      </c>
      <c r="R78" s="202">
        <v>13.23</v>
      </c>
      <c r="S78" s="202">
        <v>11.15</v>
      </c>
      <c r="T78" s="202">
        <v>0</v>
      </c>
      <c r="U78" s="202">
        <v>58.17</v>
      </c>
      <c r="V78" s="202">
        <v>7.68</v>
      </c>
      <c r="W78" s="202">
        <v>19.100000000000001</v>
      </c>
      <c r="X78" s="202">
        <v>41.76</v>
      </c>
      <c r="Y78" s="202">
        <v>0</v>
      </c>
      <c r="Z78">
        <v>0</v>
      </c>
      <c r="AA78" s="202">
        <v>-0.02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104.26</v>
      </c>
      <c r="AQ78" s="202">
        <v>34.630000000000003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489.84</v>
      </c>
      <c r="L79" s="202">
        <v>6.39</v>
      </c>
      <c r="M79" s="202">
        <v>61.33</v>
      </c>
      <c r="N79" s="202">
        <v>50.16</v>
      </c>
      <c r="O79" s="202">
        <v>70.849999999999994</v>
      </c>
      <c r="P79" s="202">
        <v>21.33</v>
      </c>
      <c r="Q79" s="202">
        <v>8.68</v>
      </c>
      <c r="R79" s="202">
        <v>13.23</v>
      </c>
      <c r="S79" s="202">
        <v>11.15</v>
      </c>
      <c r="T79" s="202">
        <v>0</v>
      </c>
      <c r="U79" s="202">
        <v>58.17</v>
      </c>
      <c r="V79" s="202">
        <v>7.68</v>
      </c>
      <c r="W79" s="202">
        <v>19.100000000000001</v>
      </c>
      <c r="X79" s="202">
        <v>41.76</v>
      </c>
      <c r="Y79" s="202">
        <v>0</v>
      </c>
      <c r="Z79">
        <v>0</v>
      </c>
      <c r="AA79" s="202">
        <v>-0.02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104.26</v>
      </c>
      <c r="AQ79" s="202">
        <v>34.630000000000003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489.84</v>
      </c>
      <c r="L80" s="202">
        <v>6.39</v>
      </c>
      <c r="M80" s="202">
        <v>61.33</v>
      </c>
      <c r="N80" s="202">
        <v>50.16</v>
      </c>
      <c r="O80" s="202">
        <v>70.849999999999994</v>
      </c>
      <c r="P80" s="202">
        <v>21.33</v>
      </c>
      <c r="Q80" s="202">
        <v>8.68</v>
      </c>
      <c r="R80" s="202">
        <v>13.23</v>
      </c>
      <c r="S80" s="202">
        <v>11.15</v>
      </c>
      <c r="T80" s="202">
        <v>0</v>
      </c>
      <c r="U80" s="202">
        <v>58.17</v>
      </c>
      <c r="V80" s="202">
        <v>7.68</v>
      </c>
      <c r="W80" s="202">
        <v>19.100000000000001</v>
      </c>
      <c r="X80" s="202">
        <v>41.76</v>
      </c>
      <c r="Y80" s="202">
        <v>0</v>
      </c>
      <c r="Z80">
        <v>0</v>
      </c>
      <c r="AA80" s="202">
        <v>-0.02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104.26</v>
      </c>
      <c r="AQ80" s="202">
        <v>34.630000000000003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452</v>
      </c>
      <c r="L81" s="202">
        <v>6.39</v>
      </c>
      <c r="M81" s="202">
        <v>61.33</v>
      </c>
      <c r="N81" s="202">
        <v>50.16</v>
      </c>
      <c r="O81" s="202">
        <v>70.849999999999994</v>
      </c>
      <c r="P81" s="202">
        <v>21.33</v>
      </c>
      <c r="Q81" s="202">
        <v>8.68</v>
      </c>
      <c r="R81" s="202">
        <v>13.23</v>
      </c>
      <c r="S81" s="202">
        <v>11.15</v>
      </c>
      <c r="T81" s="202">
        <v>0</v>
      </c>
      <c r="U81" s="202">
        <v>58.17</v>
      </c>
      <c r="V81" s="202">
        <v>7.68</v>
      </c>
      <c r="W81" s="202">
        <v>19.100000000000001</v>
      </c>
      <c r="X81" s="202">
        <v>41.76</v>
      </c>
      <c r="Y81" s="202">
        <v>0</v>
      </c>
      <c r="Z81">
        <v>0</v>
      </c>
      <c r="AA81" s="202">
        <v>-0.02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104.26</v>
      </c>
      <c r="AQ81" s="202">
        <v>34.630000000000003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442.38</v>
      </c>
      <c r="L82" s="202">
        <v>8.2899999999999991</v>
      </c>
      <c r="M82" s="202">
        <v>61.33</v>
      </c>
      <c r="N82" s="202">
        <v>50.16</v>
      </c>
      <c r="O82" s="202">
        <v>70.849999999999994</v>
      </c>
      <c r="P82" s="202">
        <v>21.33</v>
      </c>
      <c r="Q82" s="202">
        <v>8.68</v>
      </c>
      <c r="R82" s="202">
        <v>13.23</v>
      </c>
      <c r="S82" s="202">
        <v>11.15</v>
      </c>
      <c r="T82" s="202">
        <v>0</v>
      </c>
      <c r="U82" s="202">
        <v>58.17</v>
      </c>
      <c r="V82" s="202">
        <v>7.68</v>
      </c>
      <c r="W82" s="202">
        <v>19.100000000000001</v>
      </c>
      <c r="X82" s="202">
        <v>41.76</v>
      </c>
      <c r="Y82" s="202">
        <v>0</v>
      </c>
      <c r="Z82">
        <v>0</v>
      </c>
      <c r="AA82" s="202">
        <v>-0.02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104.26</v>
      </c>
      <c r="AQ82" s="202">
        <v>34.630000000000003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442.38</v>
      </c>
      <c r="L83" s="202">
        <v>9.3699999999999992</v>
      </c>
      <c r="M83" s="202">
        <v>61.33</v>
      </c>
      <c r="N83" s="202">
        <v>50.16</v>
      </c>
      <c r="O83" s="202">
        <v>70.849999999999994</v>
      </c>
      <c r="P83" s="202">
        <v>21.33</v>
      </c>
      <c r="Q83" s="202">
        <v>8.68</v>
      </c>
      <c r="R83" s="202">
        <v>13.23</v>
      </c>
      <c r="S83" s="202">
        <v>11.15</v>
      </c>
      <c r="T83" s="202">
        <v>0</v>
      </c>
      <c r="U83" s="202">
        <v>58.17</v>
      </c>
      <c r="V83" s="202">
        <v>7.68</v>
      </c>
      <c r="W83" s="202">
        <v>19.100000000000001</v>
      </c>
      <c r="X83" s="202">
        <v>41.76</v>
      </c>
      <c r="Y83" s="202">
        <v>0</v>
      </c>
      <c r="Z83">
        <v>0</v>
      </c>
      <c r="AA83" s="202">
        <v>-0.02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104.26</v>
      </c>
      <c r="AQ83" s="202">
        <v>35.04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442.38</v>
      </c>
      <c r="L84" s="202">
        <v>9.3699999999999992</v>
      </c>
      <c r="M84" s="202">
        <v>61.33</v>
      </c>
      <c r="N84" s="202">
        <v>50.16</v>
      </c>
      <c r="O84" s="202">
        <v>70.849999999999994</v>
      </c>
      <c r="P84" s="202">
        <v>21.33</v>
      </c>
      <c r="Q84" s="202">
        <v>8.68</v>
      </c>
      <c r="R84" s="202">
        <v>13.23</v>
      </c>
      <c r="S84" s="202">
        <v>11.15</v>
      </c>
      <c r="T84" s="202">
        <v>0</v>
      </c>
      <c r="U84" s="202">
        <v>58.17</v>
      </c>
      <c r="V84" s="202">
        <v>7.68</v>
      </c>
      <c r="W84" s="202">
        <v>19.100000000000001</v>
      </c>
      <c r="X84" s="202">
        <v>41.76</v>
      </c>
      <c r="Y84" s="202">
        <v>0</v>
      </c>
      <c r="Z84">
        <v>0</v>
      </c>
      <c r="AA84" s="202">
        <v>-0.02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104.26</v>
      </c>
      <c r="AQ84" s="202">
        <v>35.04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432.77</v>
      </c>
      <c r="L85" s="202">
        <v>9.44</v>
      </c>
      <c r="M85" s="202">
        <v>61.33</v>
      </c>
      <c r="N85" s="202">
        <v>50.16</v>
      </c>
      <c r="O85" s="202">
        <v>70.849999999999994</v>
      </c>
      <c r="P85" s="202">
        <v>21.33</v>
      </c>
      <c r="Q85" s="202">
        <v>8.68</v>
      </c>
      <c r="R85" s="202">
        <v>13.23</v>
      </c>
      <c r="S85" s="202">
        <v>11.15</v>
      </c>
      <c r="T85" s="202">
        <v>0</v>
      </c>
      <c r="U85" s="202">
        <v>58.17</v>
      </c>
      <c r="V85" s="202">
        <v>7.68</v>
      </c>
      <c r="W85" s="202">
        <v>19.100000000000001</v>
      </c>
      <c r="X85" s="202">
        <v>41.76</v>
      </c>
      <c r="Y85" s="202">
        <v>0</v>
      </c>
      <c r="Z85">
        <v>0</v>
      </c>
      <c r="AA85" s="202">
        <v>-0.02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104.26</v>
      </c>
      <c r="AQ85" s="202">
        <v>34.630000000000003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423.15</v>
      </c>
      <c r="L86" s="202">
        <v>9.27</v>
      </c>
      <c r="M86" s="202">
        <v>61.33</v>
      </c>
      <c r="N86" s="202">
        <v>50.16</v>
      </c>
      <c r="O86" s="202">
        <v>70.849999999999994</v>
      </c>
      <c r="P86" s="202">
        <v>21.33</v>
      </c>
      <c r="Q86" s="202">
        <v>8.68</v>
      </c>
      <c r="R86" s="202">
        <v>13.23</v>
      </c>
      <c r="S86" s="202">
        <v>11.15</v>
      </c>
      <c r="T86" s="202">
        <v>0</v>
      </c>
      <c r="U86" s="202">
        <v>58.17</v>
      </c>
      <c r="V86" s="202">
        <v>7.68</v>
      </c>
      <c r="W86" s="202">
        <v>19.100000000000001</v>
      </c>
      <c r="X86" s="202">
        <v>41.76</v>
      </c>
      <c r="Y86" s="202">
        <v>0</v>
      </c>
      <c r="Z86">
        <v>0</v>
      </c>
      <c r="AA86" s="202">
        <v>-0.02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104.26</v>
      </c>
      <c r="AQ86" s="202">
        <v>34.630000000000003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413.53</v>
      </c>
      <c r="L87" s="202">
        <v>9.44</v>
      </c>
      <c r="M87" s="202">
        <v>61.33</v>
      </c>
      <c r="N87" s="202">
        <v>50.16</v>
      </c>
      <c r="O87" s="202">
        <v>70.849999999999994</v>
      </c>
      <c r="P87" s="202">
        <v>21.33</v>
      </c>
      <c r="Q87" s="202">
        <v>8.68</v>
      </c>
      <c r="R87" s="202">
        <v>13.23</v>
      </c>
      <c r="S87" s="202">
        <v>11.15</v>
      </c>
      <c r="T87" s="202">
        <v>0</v>
      </c>
      <c r="U87" s="202">
        <v>58.17</v>
      </c>
      <c r="V87" s="202">
        <v>7.68</v>
      </c>
      <c r="W87" s="202">
        <v>19.100000000000001</v>
      </c>
      <c r="X87" s="202">
        <v>41.76</v>
      </c>
      <c r="Y87" s="202">
        <v>0</v>
      </c>
      <c r="Z87">
        <v>0</v>
      </c>
      <c r="AA87" s="202">
        <v>-0.02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104.26</v>
      </c>
      <c r="AQ87" s="202">
        <v>34.71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413.53</v>
      </c>
      <c r="L88" s="202">
        <v>9.44</v>
      </c>
      <c r="M88" s="202">
        <v>61.33</v>
      </c>
      <c r="N88" s="202">
        <v>50.16</v>
      </c>
      <c r="O88" s="202">
        <v>70.849999999999994</v>
      </c>
      <c r="P88" s="202">
        <v>21.33</v>
      </c>
      <c r="Q88" s="202">
        <v>8.68</v>
      </c>
      <c r="R88" s="202">
        <v>13.23</v>
      </c>
      <c r="S88" s="202">
        <v>11.15</v>
      </c>
      <c r="T88" s="202">
        <v>0</v>
      </c>
      <c r="U88" s="202">
        <v>58.17</v>
      </c>
      <c r="V88" s="202">
        <v>7.68</v>
      </c>
      <c r="W88" s="202">
        <v>19.100000000000001</v>
      </c>
      <c r="X88" s="202">
        <v>41.76</v>
      </c>
      <c r="Y88" s="202">
        <v>0</v>
      </c>
      <c r="Z88">
        <v>0</v>
      </c>
      <c r="AA88" s="202">
        <v>-0.02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104.26</v>
      </c>
      <c r="AQ88" s="202">
        <v>34.71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403.92</v>
      </c>
      <c r="L89" s="202">
        <v>9.44</v>
      </c>
      <c r="M89" s="202">
        <v>61.33</v>
      </c>
      <c r="N89" s="202">
        <v>50.16</v>
      </c>
      <c r="O89" s="202">
        <v>70.849999999999994</v>
      </c>
      <c r="P89" s="202">
        <v>21.33</v>
      </c>
      <c r="Q89" s="202">
        <v>8.68</v>
      </c>
      <c r="R89" s="202">
        <v>13.23</v>
      </c>
      <c r="S89" s="202">
        <v>11.15</v>
      </c>
      <c r="T89" s="202">
        <v>0</v>
      </c>
      <c r="U89" s="202">
        <v>58.17</v>
      </c>
      <c r="V89" s="202">
        <v>7.68</v>
      </c>
      <c r="W89" s="202">
        <v>19.100000000000001</v>
      </c>
      <c r="X89" s="202">
        <v>41.76</v>
      </c>
      <c r="Y89" s="202">
        <v>0</v>
      </c>
      <c r="Z89">
        <v>0</v>
      </c>
      <c r="AA89" s="202">
        <v>-0.02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104.26</v>
      </c>
      <c r="AQ89" s="202">
        <v>34.71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394.3</v>
      </c>
      <c r="L90" s="202">
        <v>9.44</v>
      </c>
      <c r="M90" s="202">
        <v>61.33</v>
      </c>
      <c r="N90" s="202">
        <v>50.16</v>
      </c>
      <c r="O90" s="202">
        <v>70.849999999999994</v>
      </c>
      <c r="P90" s="202">
        <v>21.33</v>
      </c>
      <c r="Q90" s="202">
        <v>8.68</v>
      </c>
      <c r="R90" s="202">
        <v>13.23</v>
      </c>
      <c r="S90" s="202">
        <v>11.15</v>
      </c>
      <c r="T90" s="202">
        <v>0</v>
      </c>
      <c r="U90" s="202">
        <v>58.17</v>
      </c>
      <c r="V90" s="202">
        <v>7.68</v>
      </c>
      <c r="W90" s="202">
        <v>19.100000000000001</v>
      </c>
      <c r="X90" s="202">
        <v>41.76</v>
      </c>
      <c r="Y90" s="202">
        <v>0</v>
      </c>
      <c r="Z90">
        <v>0</v>
      </c>
      <c r="AA90" s="202">
        <v>-0.02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104.26</v>
      </c>
      <c r="AQ90" s="202">
        <v>34.71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384.68</v>
      </c>
      <c r="L91" s="202">
        <v>9.08</v>
      </c>
      <c r="M91" s="202">
        <v>61.33</v>
      </c>
      <c r="N91" s="202">
        <v>50.16</v>
      </c>
      <c r="O91" s="202">
        <v>70.849999999999994</v>
      </c>
      <c r="P91" s="202">
        <v>21.33</v>
      </c>
      <c r="Q91" s="202">
        <v>8.68</v>
      </c>
      <c r="R91" s="202">
        <v>13.23</v>
      </c>
      <c r="S91" s="202">
        <v>11.15</v>
      </c>
      <c r="T91" s="202">
        <v>0</v>
      </c>
      <c r="U91" s="202">
        <v>58.17</v>
      </c>
      <c r="V91" s="202">
        <v>7.68</v>
      </c>
      <c r="W91" s="202">
        <v>19.100000000000001</v>
      </c>
      <c r="X91" s="202">
        <v>41.76</v>
      </c>
      <c r="Y91" s="202">
        <v>0</v>
      </c>
      <c r="Z91">
        <v>0</v>
      </c>
      <c r="AA91" s="202">
        <v>-0.02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104.26</v>
      </c>
      <c r="AQ91" s="202">
        <v>34.71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394.3</v>
      </c>
      <c r="L92" s="202">
        <v>9.08</v>
      </c>
      <c r="M92" s="202">
        <v>61.33</v>
      </c>
      <c r="N92" s="202">
        <v>50.16</v>
      </c>
      <c r="O92" s="202">
        <v>70.849999999999994</v>
      </c>
      <c r="P92" s="202">
        <v>21.33</v>
      </c>
      <c r="Q92" s="202">
        <v>8.68</v>
      </c>
      <c r="R92" s="202">
        <v>13.23</v>
      </c>
      <c r="S92" s="202">
        <v>11.15</v>
      </c>
      <c r="T92" s="202">
        <v>0</v>
      </c>
      <c r="U92" s="202">
        <v>58.17</v>
      </c>
      <c r="V92" s="202">
        <v>7.68</v>
      </c>
      <c r="W92" s="202">
        <v>19.100000000000001</v>
      </c>
      <c r="X92" s="202">
        <v>41.76</v>
      </c>
      <c r="Y92" s="202">
        <v>0</v>
      </c>
      <c r="Z92">
        <v>0</v>
      </c>
      <c r="AA92" s="202">
        <v>-0.02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104.26</v>
      </c>
      <c r="AQ92" s="202">
        <v>34.71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384.68</v>
      </c>
      <c r="L93" s="202">
        <v>9.08</v>
      </c>
      <c r="M93" s="202">
        <v>61.33</v>
      </c>
      <c r="N93" s="202">
        <v>50.16</v>
      </c>
      <c r="O93" s="202">
        <v>70.849999999999994</v>
      </c>
      <c r="P93" s="202">
        <v>21.33</v>
      </c>
      <c r="Q93" s="202">
        <v>8.68</v>
      </c>
      <c r="R93" s="202">
        <v>13.23</v>
      </c>
      <c r="S93" s="202">
        <v>11.15</v>
      </c>
      <c r="T93" s="202">
        <v>0</v>
      </c>
      <c r="U93" s="202">
        <v>58.17</v>
      </c>
      <c r="V93" s="202">
        <v>7.68</v>
      </c>
      <c r="W93" s="202">
        <v>19.100000000000001</v>
      </c>
      <c r="X93" s="202">
        <v>41.76</v>
      </c>
      <c r="Y93" s="202">
        <v>0</v>
      </c>
      <c r="Z93">
        <v>0</v>
      </c>
      <c r="AA93" s="202">
        <v>-0.02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104.26</v>
      </c>
      <c r="AQ93" s="202">
        <v>34.71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336.6</v>
      </c>
      <c r="L94" s="202">
        <v>9.08</v>
      </c>
      <c r="M94" s="202">
        <v>61.33</v>
      </c>
      <c r="N94" s="202">
        <v>50.16</v>
      </c>
      <c r="O94" s="202">
        <v>70.849999999999994</v>
      </c>
      <c r="P94" s="202">
        <v>21.33</v>
      </c>
      <c r="Q94" s="202">
        <v>8.68</v>
      </c>
      <c r="R94" s="202">
        <v>13.23</v>
      </c>
      <c r="S94" s="202">
        <v>11.15</v>
      </c>
      <c r="T94" s="202">
        <v>0</v>
      </c>
      <c r="U94" s="202">
        <v>58.17</v>
      </c>
      <c r="V94" s="202">
        <v>7.68</v>
      </c>
      <c r="W94" s="202">
        <v>19.100000000000001</v>
      </c>
      <c r="X94" s="202">
        <v>41.76</v>
      </c>
      <c r="Y94" s="202">
        <v>0</v>
      </c>
      <c r="Z94">
        <v>0</v>
      </c>
      <c r="AA94" s="202">
        <v>-0.02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104.26</v>
      </c>
      <c r="AQ94" s="202">
        <v>34.71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336.6</v>
      </c>
      <c r="L95" s="202">
        <v>9.08</v>
      </c>
      <c r="M95" s="202">
        <v>61.33</v>
      </c>
      <c r="N95" s="202">
        <v>50.16</v>
      </c>
      <c r="O95" s="202">
        <v>70.849999999999994</v>
      </c>
      <c r="P95" s="202">
        <v>23.19</v>
      </c>
      <c r="Q95" s="202">
        <v>8.68</v>
      </c>
      <c r="R95" s="202">
        <v>13.23</v>
      </c>
      <c r="S95" s="202">
        <v>11.15</v>
      </c>
      <c r="T95" s="202">
        <v>0</v>
      </c>
      <c r="U95" s="202">
        <v>58.17</v>
      </c>
      <c r="V95" s="202">
        <v>7.68</v>
      </c>
      <c r="W95" s="202">
        <v>19.100000000000001</v>
      </c>
      <c r="X95" s="202">
        <v>41.76</v>
      </c>
      <c r="Y95" s="202">
        <v>0</v>
      </c>
      <c r="Z95">
        <v>0</v>
      </c>
      <c r="AA95" s="202">
        <v>-0.02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104.26</v>
      </c>
      <c r="AQ95" s="202">
        <v>34.71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326.98</v>
      </c>
      <c r="L96" s="202">
        <v>9.08</v>
      </c>
      <c r="M96" s="202">
        <v>61.33</v>
      </c>
      <c r="N96" s="202">
        <v>50.16</v>
      </c>
      <c r="O96" s="202">
        <v>70.849999999999994</v>
      </c>
      <c r="P96" s="202">
        <v>23.57</v>
      </c>
      <c r="Q96" s="202">
        <v>8.68</v>
      </c>
      <c r="R96" s="202">
        <v>13.23</v>
      </c>
      <c r="S96" s="202">
        <v>11.15</v>
      </c>
      <c r="T96" s="202">
        <v>0</v>
      </c>
      <c r="U96" s="202">
        <v>58.17</v>
      </c>
      <c r="V96" s="202">
        <v>7.68</v>
      </c>
      <c r="W96" s="202">
        <v>19.100000000000001</v>
      </c>
      <c r="X96" s="202">
        <v>41.76</v>
      </c>
      <c r="Y96" s="202">
        <v>0</v>
      </c>
      <c r="Z96">
        <v>0</v>
      </c>
      <c r="AA96" s="202">
        <v>-0.02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104.26</v>
      </c>
      <c r="AQ96" s="202">
        <v>34.71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288.51</v>
      </c>
      <c r="L97" s="202">
        <v>9.08</v>
      </c>
      <c r="M97" s="202">
        <v>61.33</v>
      </c>
      <c r="N97" s="202">
        <v>50.16</v>
      </c>
      <c r="O97" s="202">
        <v>70.849999999999994</v>
      </c>
      <c r="P97" s="202">
        <v>23.57</v>
      </c>
      <c r="Q97" s="202">
        <v>8.68</v>
      </c>
      <c r="R97" s="202">
        <v>13.23</v>
      </c>
      <c r="S97" s="202">
        <v>11.15</v>
      </c>
      <c r="T97" s="202">
        <v>0</v>
      </c>
      <c r="U97" s="202">
        <v>58.17</v>
      </c>
      <c r="V97" s="202">
        <v>7.68</v>
      </c>
      <c r="W97" s="202">
        <v>19.100000000000001</v>
      </c>
      <c r="X97" s="202">
        <v>41.76</v>
      </c>
      <c r="Y97" s="202">
        <v>0</v>
      </c>
      <c r="Z97">
        <v>0</v>
      </c>
      <c r="AA97" s="202">
        <v>-0.02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104.26</v>
      </c>
      <c r="AQ97" s="202">
        <v>34.71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269.27999999999997</v>
      </c>
      <c r="L98" s="202">
        <v>9.08</v>
      </c>
      <c r="M98" s="202">
        <v>61.33</v>
      </c>
      <c r="N98" s="202">
        <v>50.16</v>
      </c>
      <c r="O98" s="202">
        <v>70.849999999999994</v>
      </c>
      <c r="P98" s="202">
        <v>23.95</v>
      </c>
      <c r="Q98" s="202">
        <v>8.68</v>
      </c>
      <c r="R98" s="202">
        <v>13.23</v>
      </c>
      <c r="S98" s="202">
        <v>11.15</v>
      </c>
      <c r="T98" s="202">
        <v>0</v>
      </c>
      <c r="U98" s="202">
        <v>58.17</v>
      </c>
      <c r="V98" s="202">
        <v>7.68</v>
      </c>
      <c r="W98" s="202">
        <v>19.100000000000001</v>
      </c>
      <c r="X98" s="202">
        <v>41.76</v>
      </c>
      <c r="Y98" s="202">
        <v>0</v>
      </c>
      <c r="Z98">
        <v>0</v>
      </c>
      <c r="AA98" s="202">
        <v>-0.02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104.26</v>
      </c>
      <c r="AQ98" s="202">
        <v>34.71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8.6142049999999983</v>
      </c>
      <c r="L99">
        <f t="shared" si="0"/>
        <v>0.16236750000000008</v>
      </c>
      <c r="M99">
        <f t="shared" si="0"/>
        <v>1.2598824999999991</v>
      </c>
      <c r="N99">
        <f t="shared" si="0"/>
        <v>1.2038399999999982</v>
      </c>
      <c r="O99">
        <f t="shared" si="0"/>
        <v>1.7004000000000026</v>
      </c>
      <c r="P99">
        <f t="shared" si="0"/>
        <v>0.5141599999999994</v>
      </c>
      <c r="Q99">
        <f t="shared" si="0"/>
        <v>0.1760749999999997</v>
      </c>
      <c r="R99">
        <f t="shared" si="0"/>
        <v>0.25227500000000019</v>
      </c>
      <c r="S99">
        <f t="shared" si="0"/>
        <v>0.22381499999999971</v>
      </c>
      <c r="T99">
        <f t="shared" si="0"/>
        <v>0</v>
      </c>
      <c r="U99">
        <f t="shared" si="0"/>
        <v>1.4132400000000009</v>
      </c>
      <c r="V99">
        <f t="shared" si="0"/>
        <v>0.18421749999999973</v>
      </c>
      <c r="W99">
        <f t="shared" si="0"/>
        <v>0.45839999999999925</v>
      </c>
      <c r="X99">
        <f t="shared" si="0"/>
        <v>1.0026550000000025</v>
      </c>
      <c r="Y99">
        <f t="shared" si="0"/>
        <v>0</v>
      </c>
      <c r="Z99">
        <f t="shared" si="0"/>
        <v>0</v>
      </c>
      <c r="AA99">
        <f t="shared" si="0"/>
        <v>-4.8000000000000034E-4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2.490794999999999</v>
      </c>
      <c r="AQ99">
        <f t="shared" ref="AQ99:AT99" si="1">SUM(AQ3:AQ98)/4000</f>
        <v>0.77009000000000016</v>
      </c>
      <c r="AR99">
        <f t="shared" si="1"/>
        <v>0.43355750000000015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20.39</v>
      </c>
      <c r="L3" s="202">
        <v>22.12</v>
      </c>
      <c r="M3" s="202">
        <v>0</v>
      </c>
      <c r="N3" s="202">
        <v>29</v>
      </c>
      <c r="O3" s="202">
        <v>48.71</v>
      </c>
      <c r="P3" s="202">
        <v>53.5</v>
      </c>
      <c r="Q3" s="202">
        <v>3</v>
      </c>
      <c r="R3" s="202">
        <v>4.07</v>
      </c>
      <c r="S3" s="202">
        <v>3.85</v>
      </c>
      <c r="T3" s="202">
        <v>0</v>
      </c>
      <c r="U3" s="202">
        <v>318.27999999999997</v>
      </c>
      <c r="V3" s="202">
        <v>1.92</v>
      </c>
      <c r="W3" s="202">
        <v>5.77</v>
      </c>
      <c r="X3" s="202">
        <v>12.27</v>
      </c>
      <c r="Y3" s="202">
        <v>0</v>
      </c>
      <c r="Z3">
        <v>0</v>
      </c>
      <c r="AA3" s="202">
        <v>-0.01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32.700000000000003</v>
      </c>
      <c r="AQ3" s="202">
        <v>14.58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20.39</v>
      </c>
      <c r="L4" s="202">
        <v>22.12</v>
      </c>
      <c r="M4" s="202">
        <v>0</v>
      </c>
      <c r="N4" s="202">
        <v>29</v>
      </c>
      <c r="O4" s="202">
        <v>48.71</v>
      </c>
      <c r="P4" s="202">
        <v>53.5</v>
      </c>
      <c r="Q4" s="202">
        <v>3</v>
      </c>
      <c r="R4" s="202">
        <v>2.88</v>
      </c>
      <c r="S4" s="202">
        <v>3.85</v>
      </c>
      <c r="T4" s="202">
        <v>0</v>
      </c>
      <c r="U4" s="202">
        <v>318.27999999999997</v>
      </c>
      <c r="V4" s="202">
        <v>1.92</v>
      </c>
      <c r="W4" s="202">
        <v>5.77</v>
      </c>
      <c r="X4" s="202">
        <v>11.54</v>
      </c>
      <c r="Y4" s="202">
        <v>0</v>
      </c>
      <c r="Z4">
        <v>0</v>
      </c>
      <c r="AA4" s="202">
        <v>-0.01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32.700000000000003</v>
      </c>
      <c r="AQ4" s="202">
        <v>14.58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20.39</v>
      </c>
      <c r="L5" s="202">
        <v>22.12</v>
      </c>
      <c r="M5" s="202">
        <v>0</v>
      </c>
      <c r="N5" s="202">
        <v>29</v>
      </c>
      <c r="O5" s="202">
        <v>48.71</v>
      </c>
      <c r="P5" s="202">
        <v>53.5</v>
      </c>
      <c r="Q5" s="202">
        <v>3</v>
      </c>
      <c r="R5" s="202">
        <v>2.88</v>
      </c>
      <c r="S5" s="202">
        <v>3.85</v>
      </c>
      <c r="T5" s="202">
        <v>0</v>
      </c>
      <c r="U5" s="202">
        <v>318.27999999999997</v>
      </c>
      <c r="V5" s="202">
        <v>1.92</v>
      </c>
      <c r="W5" s="202">
        <v>5.77</v>
      </c>
      <c r="X5" s="202">
        <v>11.54</v>
      </c>
      <c r="Y5" s="202">
        <v>0</v>
      </c>
      <c r="Z5">
        <v>0</v>
      </c>
      <c r="AA5" s="202">
        <v>-0.01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32.700000000000003</v>
      </c>
      <c r="AQ5" s="202">
        <v>14.58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20.39</v>
      </c>
      <c r="L6" s="202">
        <v>22.12</v>
      </c>
      <c r="M6" s="202">
        <v>0</v>
      </c>
      <c r="N6" s="202">
        <v>29</v>
      </c>
      <c r="O6" s="202">
        <v>48.71</v>
      </c>
      <c r="P6" s="202">
        <v>53.5</v>
      </c>
      <c r="Q6" s="202">
        <v>3</v>
      </c>
      <c r="R6" s="202">
        <v>2.88</v>
      </c>
      <c r="S6" s="202">
        <v>3.85</v>
      </c>
      <c r="T6" s="202">
        <v>0</v>
      </c>
      <c r="U6" s="202">
        <v>318.27999999999997</v>
      </c>
      <c r="V6" s="202">
        <v>1.92</v>
      </c>
      <c r="W6" s="202">
        <v>5.77</v>
      </c>
      <c r="X6" s="202">
        <v>11.54</v>
      </c>
      <c r="Y6" s="202">
        <v>0</v>
      </c>
      <c r="Z6">
        <v>0</v>
      </c>
      <c r="AA6" s="202">
        <v>-0.01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32.700000000000003</v>
      </c>
      <c r="AQ6" s="202">
        <v>14.58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20.41</v>
      </c>
      <c r="L7" s="202">
        <v>22.12</v>
      </c>
      <c r="M7" s="202">
        <v>0</v>
      </c>
      <c r="N7" s="202">
        <v>29</v>
      </c>
      <c r="O7" s="202">
        <v>48.71</v>
      </c>
      <c r="P7" s="202">
        <v>53.5</v>
      </c>
      <c r="Q7" s="202">
        <v>3</v>
      </c>
      <c r="R7" s="202">
        <v>2.88</v>
      </c>
      <c r="S7" s="202">
        <v>3.85</v>
      </c>
      <c r="T7" s="202">
        <v>0</v>
      </c>
      <c r="U7" s="202">
        <v>318.27999999999997</v>
      </c>
      <c r="V7" s="202">
        <v>1.92</v>
      </c>
      <c r="W7" s="202">
        <v>5.77</v>
      </c>
      <c r="X7" s="202">
        <v>11.54</v>
      </c>
      <c r="Y7" s="202">
        <v>0</v>
      </c>
      <c r="Z7">
        <v>0</v>
      </c>
      <c r="AA7" s="202">
        <v>-0.01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32.700000000000003</v>
      </c>
      <c r="AQ7" s="202">
        <v>14.58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20.420000000000002</v>
      </c>
      <c r="L8" s="202">
        <v>22.12</v>
      </c>
      <c r="M8" s="202">
        <v>0</v>
      </c>
      <c r="N8" s="202">
        <v>29</v>
      </c>
      <c r="O8" s="202">
        <v>48.71</v>
      </c>
      <c r="P8" s="202">
        <v>53.5</v>
      </c>
      <c r="Q8" s="202">
        <v>3</v>
      </c>
      <c r="R8" s="202">
        <v>2.88</v>
      </c>
      <c r="S8" s="202">
        <v>3.85</v>
      </c>
      <c r="T8" s="202">
        <v>0</v>
      </c>
      <c r="U8" s="202">
        <v>318.27999999999997</v>
      </c>
      <c r="V8" s="202">
        <v>1.92</v>
      </c>
      <c r="W8" s="202">
        <v>5.77</v>
      </c>
      <c r="X8" s="202">
        <v>11.54</v>
      </c>
      <c r="Y8" s="202">
        <v>0</v>
      </c>
      <c r="Z8">
        <v>0</v>
      </c>
      <c r="AA8" s="202">
        <v>-0.01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32.700000000000003</v>
      </c>
      <c r="AQ8" s="202">
        <v>14.58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20.43</v>
      </c>
      <c r="L9" s="202">
        <v>22.12</v>
      </c>
      <c r="M9" s="202">
        <v>0</v>
      </c>
      <c r="N9" s="202">
        <v>29</v>
      </c>
      <c r="O9" s="202">
        <v>48.71</v>
      </c>
      <c r="P9" s="202">
        <v>53.5</v>
      </c>
      <c r="Q9" s="202">
        <v>3</v>
      </c>
      <c r="R9" s="202">
        <v>2.88</v>
      </c>
      <c r="S9" s="202">
        <v>3.85</v>
      </c>
      <c r="T9" s="202">
        <v>0</v>
      </c>
      <c r="U9" s="202">
        <v>318.27999999999997</v>
      </c>
      <c r="V9" s="202">
        <v>1.92</v>
      </c>
      <c r="W9" s="202">
        <v>5.77</v>
      </c>
      <c r="X9" s="202">
        <v>11.54</v>
      </c>
      <c r="Y9" s="202">
        <v>0</v>
      </c>
      <c r="Z9">
        <v>0</v>
      </c>
      <c r="AA9" s="202">
        <v>-0.01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32.700000000000003</v>
      </c>
      <c r="AQ9" s="202">
        <v>14.58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20.440000000000001</v>
      </c>
      <c r="L10" s="202">
        <v>22.12</v>
      </c>
      <c r="M10" s="202">
        <v>0</v>
      </c>
      <c r="N10" s="202">
        <v>29</v>
      </c>
      <c r="O10" s="202">
        <v>48.71</v>
      </c>
      <c r="P10" s="202">
        <v>53.5</v>
      </c>
      <c r="Q10" s="202">
        <v>3</v>
      </c>
      <c r="R10" s="202">
        <v>2.88</v>
      </c>
      <c r="S10" s="202">
        <v>3.85</v>
      </c>
      <c r="T10" s="202">
        <v>0</v>
      </c>
      <c r="U10" s="202">
        <v>318.27999999999997</v>
      </c>
      <c r="V10" s="202">
        <v>1.92</v>
      </c>
      <c r="W10" s="202">
        <v>5.77</v>
      </c>
      <c r="X10" s="202">
        <v>11.54</v>
      </c>
      <c r="Y10" s="202">
        <v>0</v>
      </c>
      <c r="Z10">
        <v>0</v>
      </c>
      <c r="AA10" s="202">
        <v>-0.01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32.700000000000003</v>
      </c>
      <c r="AQ10" s="202">
        <v>14.58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20.45</v>
      </c>
      <c r="L11" s="202">
        <v>22.12</v>
      </c>
      <c r="M11" s="202">
        <v>0</v>
      </c>
      <c r="N11" s="202">
        <v>29</v>
      </c>
      <c r="O11" s="202">
        <v>48.71</v>
      </c>
      <c r="P11" s="202">
        <v>53.5</v>
      </c>
      <c r="Q11" s="202">
        <v>3</v>
      </c>
      <c r="R11" s="202">
        <v>2.88</v>
      </c>
      <c r="S11" s="202">
        <v>3.85</v>
      </c>
      <c r="T11" s="202">
        <v>0</v>
      </c>
      <c r="U11" s="202">
        <v>318.27999999999997</v>
      </c>
      <c r="V11" s="202">
        <v>1.92</v>
      </c>
      <c r="W11" s="202">
        <v>5.77</v>
      </c>
      <c r="X11" s="202">
        <v>24.15</v>
      </c>
      <c r="Y11" s="202">
        <v>0</v>
      </c>
      <c r="Z11">
        <v>0</v>
      </c>
      <c r="AA11" s="202">
        <v>-0.01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32.700000000000003</v>
      </c>
      <c r="AQ11" s="202">
        <v>14.58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20.46</v>
      </c>
      <c r="L12" s="202">
        <v>22.12</v>
      </c>
      <c r="M12" s="202">
        <v>0</v>
      </c>
      <c r="N12" s="202">
        <v>29</v>
      </c>
      <c r="O12" s="202">
        <v>48.71</v>
      </c>
      <c r="P12" s="202">
        <v>53.5</v>
      </c>
      <c r="Q12" s="202">
        <v>3</v>
      </c>
      <c r="R12" s="202">
        <v>2.88</v>
      </c>
      <c r="S12" s="202">
        <v>3.85</v>
      </c>
      <c r="T12" s="202">
        <v>0</v>
      </c>
      <c r="U12" s="202">
        <v>318.27999999999997</v>
      </c>
      <c r="V12" s="202">
        <v>1.92</v>
      </c>
      <c r="W12" s="202">
        <v>5.77</v>
      </c>
      <c r="X12" s="202">
        <v>24.15</v>
      </c>
      <c r="Y12" s="202">
        <v>0</v>
      </c>
      <c r="Z12">
        <v>0</v>
      </c>
      <c r="AA12" s="202">
        <v>-0.01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32.700000000000003</v>
      </c>
      <c r="AQ12" s="202">
        <v>14.58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20.47</v>
      </c>
      <c r="L13" s="202">
        <v>22.12</v>
      </c>
      <c r="M13" s="202">
        <v>0</v>
      </c>
      <c r="N13" s="202">
        <v>29</v>
      </c>
      <c r="O13" s="202">
        <v>48.71</v>
      </c>
      <c r="P13" s="202">
        <v>53.5</v>
      </c>
      <c r="Q13" s="202">
        <v>3</v>
      </c>
      <c r="R13" s="202">
        <v>2.88</v>
      </c>
      <c r="S13" s="202">
        <v>3.85</v>
      </c>
      <c r="T13" s="202">
        <v>0</v>
      </c>
      <c r="U13" s="202">
        <v>318.27999999999997</v>
      </c>
      <c r="V13" s="202">
        <v>1.92</v>
      </c>
      <c r="W13" s="202">
        <v>5.77</v>
      </c>
      <c r="X13" s="202">
        <v>24.15</v>
      </c>
      <c r="Y13" s="202">
        <v>0</v>
      </c>
      <c r="Z13">
        <v>0</v>
      </c>
      <c r="AA13" s="202">
        <v>-0.01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32.700000000000003</v>
      </c>
      <c r="AQ13" s="202">
        <v>14.58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20.47</v>
      </c>
      <c r="L14" s="202">
        <v>22.12</v>
      </c>
      <c r="M14" s="202">
        <v>0</v>
      </c>
      <c r="N14" s="202">
        <v>29</v>
      </c>
      <c r="O14" s="202">
        <v>48.71</v>
      </c>
      <c r="P14" s="202">
        <v>53.5</v>
      </c>
      <c r="Q14" s="202">
        <v>3</v>
      </c>
      <c r="R14" s="202">
        <v>2.88</v>
      </c>
      <c r="S14" s="202">
        <v>3.85</v>
      </c>
      <c r="T14" s="202">
        <v>0</v>
      </c>
      <c r="U14" s="202">
        <v>318.27999999999997</v>
      </c>
      <c r="V14" s="202">
        <v>1.92</v>
      </c>
      <c r="W14" s="202">
        <v>5.77</v>
      </c>
      <c r="X14" s="202">
        <v>24.15</v>
      </c>
      <c r="Y14" s="202">
        <v>0</v>
      </c>
      <c r="Z14">
        <v>0</v>
      </c>
      <c r="AA14" s="202">
        <v>-0.01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32.700000000000003</v>
      </c>
      <c r="AQ14" s="202">
        <v>14.58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20.48</v>
      </c>
      <c r="L15" s="202">
        <v>21.24</v>
      </c>
      <c r="M15" s="202">
        <v>0</v>
      </c>
      <c r="N15" s="202">
        <v>29</v>
      </c>
      <c r="O15" s="202">
        <v>48.71</v>
      </c>
      <c r="P15" s="202">
        <v>53.5</v>
      </c>
      <c r="Q15" s="202">
        <v>3</v>
      </c>
      <c r="R15" s="202">
        <v>2.88</v>
      </c>
      <c r="S15" s="202">
        <v>3.85</v>
      </c>
      <c r="T15" s="202">
        <v>0</v>
      </c>
      <c r="U15" s="202">
        <v>318.27999999999997</v>
      </c>
      <c r="V15" s="202">
        <v>1.92</v>
      </c>
      <c r="W15" s="202">
        <v>5.77</v>
      </c>
      <c r="X15" s="202">
        <v>11.54</v>
      </c>
      <c r="Y15" s="202">
        <v>0</v>
      </c>
      <c r="Z15">
        <v>0</v>
      </c>
      <c r="AA15" s="202">
        <v>-0.01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32.700000000000003</v>
      </c>
      <c r="AQ15" s="202">
        <v>14.58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20.47</v>
      </c>
      <c r="L16" s="202">
        <v>21.24</v>
      </c>
      <c r="M16" s="202">
        <v>0</v>
      </c>
      <c r="N16" s="202">
        <v>29</v>
      </c>
      <c r="O16" s="202">
        <v>48.71</v>
      </c>
      <c r="P16" s="202">
        <v>53.5</v>
      </c>
      <c r="Q16" s="202">
        <v>3</v>
      </c>
      <c r="R16" s="202">
        <v>2.88</v>
      </c>
      <c r="S16" s="202">
        <v>3.85</v>
      </c>
      <c r="T16" s="202">
        <v>0</v>
      </c>
      <c r="U16" s="202">
        <v>318.27999999999997</v>
      </c>
      <c r="V16" s="202">
        <v>1.92</v>
      </c>
      <c r="W16" s="202">
        <v>5.77</v>
      </c>
      <c r="X16" s="202">
        <v>11.54</v>
      </c>
      <c r="Y16" s="202">
        <v>0</v>
      </c>
      <c r="Z16">
        <v>0</v>
      </c>
      <c r="AA16" s="202">
        <v>-0.01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32.700000000000003</v>
      </c>
      <c r="AQ16" s="202">
        <v>14.58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20.48</v>
      </c>
      <c r="L17" s="202">
        <v>21.24</v>
      </c>
      <c r="M17" s="202">
        <v>0</v>
      </c>
      <c r="N17" s="202">
        <v>29</v>
      </c>
      <c r="O17" s="202">
        <v>48.71</v>
      </c>
      <c r="P17" s="202">
        <v>53.5</v>
      </c>
      <c r="Q17" s="202">
        <v>3</v>
      </c>
      <c r="R17" s="202">
        <v>2.88</v>
      </c>
      <c r="S17" s="202">
        <v>3.85</v>
      </c>
      <c r="T17" s="202">
        <v>0</v>
      </c>
      <c r="U17" s="202">
        <v>318.27999999999997</v>
      </c>
      <c r="V17" s="202">
        <v>1.92</v>
      </c>
      <c r="W17" s="202">
        <v>5.77</v>
      </c>
      <c r="X17" s="202">
        <v>11.54</v>
      </c>
      <c r="Y17" s="202">
        <v>0</v>
      </c>
      <c r="Z17">
        <v>0</v>
      </c>
      <c r="AA17" s="202">
        <v>-0.01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32.700000000000003</v>
      </c>
      <c r="AQ17" s="202">
        <v>14.58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20.47</v>
      </c>
      <c r="L18" s="202">
        <v>21.24</v>
      </c>
      <c r="M18" s="202">
        <v>0</v>
      </c>
      <c r="N18" s="202">
        <v>29</v>
      </c>
      <c r="O18" s="202">
        <v>48.71</v>
      </c>
      <c r="P18" s="202">
        <v>53.5</v>
      </c>
      <c r="Q18" s="202">
        <v>3</v>
      </c>
      <c r="R18" s="202">
        <v>2.88</v>
      </c>
      <c r="S18" s="202">
        <v>3.85</v>
      </c>
      <c r="T18" s="202">
        <v>0</v>
      </c>
      <c r="U18" s="202">
        <v>318.27999999999997</v>
      </c>
      <c r="V18" s="202">
        <v>1.92</v>
      </c>
      <c r="W18" s="202">
        <v>5.77</v>
      </c>
      <c r="X18" s="202">
        <v>11.54</v>
      </c>
      <c r="Y18" s="202">
        <v>0</v>
      </c>
      <c r="Z18">
        <v>0</v>
      </c>
      <c r="AA18" s="202">
        <v>-0.01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32.700000000000003</v>
      </c>
      <c r="AQ18" s="202">
        <v>14.58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20.440000000000001</v>
      </c>
      <c r="L19" s="202">
        <v>21.37</v>
      </c>
      <c r="M19" s="202">
        <v>0</v>
      </c>
      <c r="N19" s="202">
        <v>29</v>
      </c>
      <c r="O19" s="202">
        <v>48.71</v>
      </c>
      <c r="P19" s="202">
        <v>53.5</v>
      </c>
      <c r="Q19" s="202">
        <v>3</v>
      </c>
      <c r="R19" s="202">
        <v>2.88</v>
      </c>
      <c r="S19" s="202">
        <v>3.85</v>
      </c>
      <c r="T19" s="202">
        <v>0</v>
      </c>
      <c r="U19" s="202">
        <v>318.27999999999997</v>
      </c>
      <c r="V19" s="202">
        <v>1.92</v>
      </c>
      <c r="W19" s="202">
        <v>5.77</v>
      </c>
      <c r="X19" s="202">
        <v>11.54</v>
      </c>
      <c r="Y19" s="202">
        <v>0</v>
      </c>
      <c r="Z19">
        <v>0</v>
      </c>
      <c r="AA19" s="202">
        <v>-0.01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32.700000000000003</v>
      </c>
      <c r="AQ19" s="202">
        <v>14.58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20.420000000000002</v>
      </c>
      <c r="L20" s="202">
        <v>21.37</v>
      </c>
      <c r="M20" s="202">
        <v>0</v>
      </c>
      <c r="N20" s="202">
        <v>29</v>
      </c>
      <c r="O20" s="202">
        <v>48.71</v>
      </c>
      <c r="P20" s="202">
        <v>53.5</v>
      </c>
      <c r="Q20" s="202">
        <v>3</v>
      </c>
      <c r="R20" s="202">
        <v>2.88</v>
      </c>
      <c r="S20" s="202">
        <v>3.85</v>
      </c>
      <c r="T20" s="202">
        <v>0</v>
      </c>
      <c r="U20" s="202">
        <v>318.27999999999997</v>
      </c>
      <c r="V20" s="202">
        <v>1.92</v>
      </c>
      <c r="W20" s="202">
        <v>5.77</v>
      </c>
      <c r="X20" s="202">
        <v>11.54</v>
      </c>
      <c r="Y20" s="202">
        <v>0</v>
      </c>
      <c r="Z20">
        <v>0</v>
      </c>
      <c r="AA20" s="202">
        <v>-0.01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32.700000000000003</v>
      </c>
      <c r="AQ20" s="202">
        <v>14.58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20.41</v>
      </c>
      <c r="L21" s="202">
        <v>21.37</v>
      </c>
      <c r="M21" s="202">
        <v>0</v>
      </c>
      <c r="N21" s="202">
        <v>29</v>
      </c>
      <c r="O21" s="202">
        <v>48.71</v>
      </c>
      <c r="P21" s="202">
        <v>53.5</v>
      </c>
      <c r="Q21" s="202">
        <v>3</v>
      </c>
      <c r="R21" s="202">
        <v>2.88</v>
      </c>
      <c r="S21" s="202">
        <v>3.85</v>
      </c>
      <c r="T21" s="202">
        <v>0</v>
      </c>
      <c r="U21" s="202">
        <v>318.27999999999997</v>
      </c>
      <c r="V21" s="202">
        <v>1.92</v>
      </c>
      <c r="W21" s="202">
        <v>5.77</v>
      </c>
      <c r="X21" s="202">
        <v>17.309999999999999</v>
      </c>
      <c r="Y21" s="202">
        <v>0</v>
      </c>
      <c r="Z21">
        <v>0</v>
      </c>
      <c r="AA21" s="202">
        <v>-0.01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32.700000000000003</v>
      </c>
      <c r="AQ21" s="202">
        <v>11.54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20.2</v>
      </c>
      <c r="L22" s="202">
        <v>21.37</v>
      </c>
      <c r="M22" s="202">
        <v>0</v>
      </c>
      <c r="N22" s="202">
        <v>29</v>
      </c>
      <c r="O22" s="202">
        <v>48.71</v>
      </c>
      <c r="P22" s="202">
        <v>53.5</v>
      </c>
      <c r="Q22" s="202">
        <v>3</v>
      </c>
      <c r="R22" s="202">
        <v>2.88</v>
      </c>
      <c r="S22" s="202">
        <v>3.85</v>
      </c>
      <c r="T22" s="202">
        <v>0</v>
      </c>
      <c r="U22" s="202">
        <v>318.27999999999997</v>
      </c>
      <c r="V22" s="202">
        <v>1.92</v>
      </c>
      <c r="W22" s="202">
        <v>5.77</v>
      </c>
      <c r="X22" s="202">
        <v>17.309999999999999</v>
      </c>
      <c r="Y22" s="202">
        <v>0</v>
      </c>
      <c r="Z22">
        <v>0</v>
      </c>
      <c r="AA22" s="202">
        <v>-0.01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32.700000000000003</v>
      </c>
      <c r="AQ22" s="202">
        <v>11.54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20.2</v>
      </c>
      <c r="L23" s="202">
        <v>21.16</v>
      </c>
      <c r="M23" s="202">
        <v>0</v>
      </c>
      <c r="N23" s="202">
        <v>29</v>
      </c>
      <c r="O23" s="202">
        <v>48.71</v>
      </c>
      <c r="P23" s="202">
        <v>53.5</v>
      </c>
      <c r="Q23" s="202">
        <v>2.84</v>
      </c>
      <c r="R23" s="202">
        <v>2.83</v>
      </c>
      <c r="S23" s="202">
        <v>3.85</v>
      </c>
      <c r="T23" s="202">
        <v>0</v>
      </c>
      <c r="U23" s="202">
        <v>318.27999999999997</v>
      </c>
      <c r="V23" s="202">
        <v>1.92</v>
      </c>
      <c r="W23" s="202">
        <v>11.05</v>
      </c>
      <c r="X23" s="202">
        <v>24.15</v>
      </c>
      <c r="Y23" s="202">
        <v>0</v>
      </c>
      <c r="Z23">
        <v>0</v>
      </c>
      <c r="AA23" s="202">
        <v>-0.01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50.01</v>
      </c>
      <c r="AQ23" s="202">
        <v>11.54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20.2</v>
      </c>
      <c r="L24" s="202">
        <v>21.16</v>
      </c>
      <c r="M24" s="202">
        <v>0</v>
      </c>
      <c r="N24" s="202">
        <v>29</v>
      </c>
      <c r="O24" s="202">
        <v>48.71</v>
      </c>
      <c r="P24" s="202">
        <v>53.5</v>
      </c>
      <c r="Q24" s="202">
        <v>2.89</v>
      </c>
      <c r="R24" s="202">
        <v>2.88</v>
      </c>
      <c r="S24" s="202">
        <v>3.85</v>
      </c>
      <c r="T24" s="202">
        <v>0</v>
      </c>
      <c r="U24" s="202">
        <v>318.27999999999997</v>
      </c>
      <c r="V24" s="202">
        <v>1.92</v>
      </c>
      <c r="W24" s="202">
        <v>11.05</v>
      </c>
      <c r="X24" s="202">
        <v>24.15</v>
      </c>
      <c r="Y24" s="202">
        <v>0</v>
      </c>
      <c r="Z24">
        <v>0</v>
      </c>
      <c r="AA24" s="202">
        <v>-0.01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55.78</v>
      </c>
      <c r="AQ24" s="202">
        <v>11.54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20.2</v>
      </c>
      <c r="L25" s="202">
        <v>21.16</v>
      </c>
      <c r="M25" s="202">
        <v>0</v>
      </c>
      <c r="N25" s="202">
        <v>29</v>
      </c>
      <c r="O25" s="202">
        <v>48.71</v>
      </c>
      <c r="P25" s="202">
        <v>53.5</v>
      </c>
      <c r="Q25" s="202">
        <v>2.89</v>
      </c>
      <c r="R25" s="202">
        <v>2.88</v>
      </c>
      <c r="S25" s="202">
        <v>3.85</v>
      </c>
      <c r="T25" s="202">
        <v>0</v>
      </c>
      <c r="U25" s="202">
        <v>318.27999999999997</v>
      </c>
      <c r="V25" s="202">
        <v>1.86</v>
      </c>
      <c r="W25" s="202">
        <v>11.05</v>
      </c>
      <c r="X25" s="202">
        <v>24.15</v>
      </c>
      <c r="Y25" s="202">
        <v>0</v>
      </c>
      <c r="Z25">
        <v>0</v>
      </c>
      <c r="AA25" s="202">
        <v>-0.01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68.2</v>
      </c>
      <c r="AQ25" s="202">
        <v>11.54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20.2</v>
      </c>
      <c r="L26" s="202">
        <v>21.16</v>
      </c>
      <c r="M26" s="202">
        <v>0</v>
      </c>
      <c r="N26" s="202">
        <v>29</v>
      </c>
      <c r="O26" s="202">
        <v>48.71</v>
      </c>
      <c r="P26" s="202">
        <v>53.5</v>
      </c>
      <c r="Q26" s="202">
        <v>2.89</v>
      </c>
      <c r="R26" s="202">
        <v>2.88</v>
      </c>
      <c r="S26" s="202">
        <v>3.85</v>
      </c>
      <c r="T26" s="202">
        <v>0</v>
      </c>
      <c r="U26" s="202">
        <v>318.27999999999997</v>
      </c>
      <c r="V26" s="202">
        <v>1.92</v>
      </c>
      <c r="W26" s="202">
        <v>11.05</v>
      </c>
      <c r="X26" s="202">
        <v>24.15</v>
      </c>
      <c r="Y26" s="202">
        <v>0</v>
      </c>
      <c r="Z26">
        <v>0</v>
      </c>
      <c r="AA26" s="202">
        <v>-0.01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68.2</v>
      </c>
      <c r="AQ26" s="202">
        <v>11.54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40.39</v>
      </c>
      <c r="L27" s="202">
        <v>21.16</v>
      </c>
      <c r="M27" s="202">
        <v>0</v>
      </c>
      <c r="N27" s="202">
        <v>29</v>
      </c>
      <c r="O27" s="202">
        <v>48.71</v>
      </c>
      <c r="P27" s="202">
        <v>53.5</v>
      </c>
      <c r="Q27" s="202">
        <v>2.89</v>
      </c>
      <c r="R27" s="202">
        <v>4.82</v>
      </c>
      <c r="S27" s="202">
        <v>3.85</v>
      </c>
      <c r="T27" s="202">
        <v>0</v>
      </c>
      <c r="U27" s="202">
        <v>318.27999999999997</v>
      </c>
      <c r="V27" s="202">
        <v>4.4400000000000004</v>
      </c>
      <c r="W27" s="202">
        <v>11.05</v>
      </c>
      <c r="X27" s="202">
        <v>24.15</v>
      </c>
      <c r="Y27" s="202">
        <v>0</v>
      </c>
      <c r="Z27">
        <v>0</v>
      </c>
      <c r="AA27" s="202">
        <v>-0.01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68.2</v>
      </c>
      <c r="AQ27" s="202">
        <v>11.54</v>
      </c>
      <c r="AR27" s="202">
        <v>0.24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59.63</v>
      </c>
      <c r="L28" s="202">
        <v>22.84</v>
      </c>
      <c r="M28" s="202">
        <v>0</v>
      </c>
      <c r="N28" s="202">
        <v>29</v>
      </c>
      <c r="O28" s="202">
        <v>48.71</v>
      </c>
      <c r="P28" s="202">
        <v>53.5</v>
      </c>
      <c r="Q28" s="202">
        <v>2.89</v>
      </c>
      <c r="R28" s="202">
        <v>6.01</v>
      </c>
      <c r="S28" s="202">
        <v>3.85</v>
      </c>
      <c r="T28" s="202">
        <v>0</v>
      </c>
      <c r="U28" s="202">
        <v>318.27999999999997</v>
      </c>
      <c r="V28" s="202">
        <v>4.4400000000000004</v>
      </c>
      <c r="W28" s="202">
        <v>11.05</v>
      </c>
      <c r="X28" s="202">
        <v>24.15</v>
      </c>
      <c r="Y28" s="202">
        <v>0</v>
      </c>
      <c r="Z28">
        <v>0</v>
      </c>
      <c r="AA28" s="202">
        <v>-0.01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68.2</v>
      </c>
      <c r="AQ28" s="202">
        <v>22.03</v>
      </c>
      <c r="AR28" s="202">
        <v>1.52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88.48</v>
      </c>
      <c r="L29" s="202">
        <v>24.47</v>
      </c>
      <c r="M29" s="202">
        <v>0</v>
      </c>
      <c r="N29" s="202">
        <v>29</v>
      </c>
      <c r="O29" s="202">
        <v>48.71</v>
      </c>
      <c r="P29" s="202">
        <v>53.5</v>
      </c>
      <c r="Q29" s="202">
        <v>2.89</v>
      </c>
      <c r="R29" s="202">
        <v>6.01</v>
      </c>
      <c r="S29" s="202">
        <v>3.85</v>
      </c>
      <c r="T29" s="202">
        <v>0</v>
      </c>
      <c r="U29" s="202">
        <v>318.27999999999997</v>
      </c>
      <c r="V29" s="202">
        <v>4.4400000000000004</v>
      </c>
      <c r="W29" s="202">
        <v>11.05</v>
      </c>
      <c r="X29" s="202">
        <v>24.15</v>
      </c>
      <c r="Y29" s="202">
        <v>0</v>
      </c>
      <c r="Z29">
        <v>0</v>
      </c>
      <c r="AA29" s="202">
        <v>-0.01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68.2</v>
      </c>
      <c r="AQ29" s="202">
        <v>22.03</v>
      </c>
      <c r="AR29" s="202">
        <v>4.04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123.1</v>
      </c>
      <c r="L30" s="202">
        <v>40.17</v>
      </c>
      <c r="M30" s="202">
        <v>0</v>
      </c>
      <c r="N30" s="202">
        <v>29</v>
      </c>
      <c r="O30" s="202">
        <v>48.71</v>
      </c>
      <c r="P30" s="202">
        <v>53.5</v>
      </c>
      <c r="Q30" s="202">
        <v>5.0199999999999996</v>
      </c>
      <c r="R30" s="202">
        <v>6.01</v>
      </c>
      <c r="S30" s="202">
        <v>6.44</v>
      </c>
      <c r="T30" s="202">
        <v>0</v>
      </c>
      <c r="U30" s="202">
        <v>318.27999999999997</v>
      </c>
      <c r="V30" s="202">
        <v>4.4400000000000004</v>
      </c>
      <c r="W30" s="202">
        <v>11.05</v>
      </c>
      <c r="X30" s="202">
        <v>24.15</v>
      </c>
      <c r="Y30" s="202">
        <v>0</v>
      </c>
      <c r="Z30">
        <v>0</v>
      </c>
      <c r="AA30" s="202">
        <v>-0.01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68.2</v>
      </c>
      <c r="AQ30" s="202">
        <v>22.03</v>
      </c>
      <c r="AR30" s="202">
        <v>8.83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144.25</v>
      </c>
      <c r="L31" s="202">
        <v>43.28</v>
      </c>
      <c r="M31" s="202">
        <v>0</v>
      </c>
      <c r="N31" s="202">
        <v>29</v>
      </c>
      <c r="O31" s="202">
        <v>48.71</v>
      </c>
      <c r="P31" s="202">
        <v>53.5</v>
      </c>
      <c r="Q31" s="202">
        <v>5.0199999999999996</v>
      </c>
      <c r="R31" s="202">
        <v>7.06</v>
      </c>
      <c r="S31" s="202">
        <v>6.44</v>
      </c>
      <c r="T31" s="202">
        <v>0</v>
      </c>
      <c r="U31" s="202">
        <v>318.27999999999997</v>
      </c>
      <c r="V31" s="202">
        <v>4.4400000000000004</v>
      </c>
      <c r="W31" s="202">
        <v>11.05</v>
      </c>
      <c r="X31" s="202">
        <v>24.15</v>
      </c>
      <c r="Y31" s="202">
        <v>0</v>
      </c>
      <c r="Z31">
        <v>0</v>
      </c>
      <c r="AA31" s="202">
        <v>-0.01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68.2</v>
      </c>
      <c r="AQ31" s="202">
        <v>22.03</v>
      </c>
      <c r="AR31" s="202">
        <v>15.64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157.79</v>
      </c>
      <c r="L32" s="202">
        <v>43.28</v>
      </c>
      <c r="M32" s="202">
        <v>0</v>
      </c>
      <c r="N32" s="202">
        <v>29</v>
      </c>
      <c r="O32" s="202">
        <v>48.71</v>
      </c>
      <c r="P32" s="202">
        <v>53.5</v>
      </c>
      <c r="Q32" s="202">
        <v>5.0199999999999996</v>
      </c>
      <c r="R32" s="202">
        <v>7.06</v>
      </c>
      <c r="S32" s="202">
        <v>6.44</v>
      </c>
      <c r="T32" s="202">
        <v>0</v>
      </c>
      <c r="U32" s="202">
        <v>318.27999999999997</v>
      </c>
      <c r="V32" s="202">
        <v>4.4400000000000004</v>
      </c>
      <c r="W32" s="202">
        <v>11.05</v>
      </c>
      <c r="X32" s="202">
        <v>24.15</v>
      </c>
      <c r="Y32" s="202">
        <v>0</v>
      </c>
      <c r="Z32">
        <v>0</v>
      </c>
      <c r="AA32" s="202">
        <v>-0.01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68.2</v>
      </c>
      <c r="AQ32" s="202">
        <v>22.03</v>
      </c>
      <c r="AR32" s="202">
        <v>22.5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157.79</v>
      </c>
      <c r="L33" s="202">
        <v>43.28</v>
      </c>
      <c r="M33" s="202">
        <v>0</v>
      </c>
      <c r="N33" s="202">
        <v>29</v>
      </c>
      <c r="O33" s="202">
        <v>48.71</v>
      </c>
      <c r="P33" s="202">
        <v>53.5</v>
      </c>
      <c r="Q33" s="202">
        <v>5.0199999999999996</v>
      </c>
      <c r="R33" s="202">
        <v>7.06</v>
      </c>
      <c r="S33" s="202">
        <v>6.44</v>
      </c>
      <c r="T33" s="202">
        <v>0</v>
      </c>
      <c r="U33" s="202">
        <v>318.27999999999997</v>
      </c>
      <c r="V33" s="202">
        <v>4.4400000000000004</v>
      </c>
      <c r="W33" s="202">
        <v>11.05</v>
      </c>
      <c r="X33" s="202">
        <v>24.15</v>
      </c>
      <c r="Y33" s="202">
        <v>0</v>
      </c>
      <c r="Z33">
        <v>0</v>
      </c>
      <c r="AA33" s="202">
        <v>-0.01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68.2</v>
      </c>
      <c r="AQ33" s="202">
        <v>22.03</v>
      </c>
      <c r="AR33" s="202">
        <v>22.5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157.79</v>
      </c>
      <c r="L34" s="202">
        <v>43.28</v>
      </c>
      <c r="M34" s="202">
        <v>0</v>
      </c>
      <c r="N34" s="202">
        <v>29</v>
      </c>
      <c r="O34" s="202">
        <v>48.71</v>
      </c>
      <c r="P34" s="202">
        <v>53.5</v>
      </c>
      <c r="Q34" s="202">
        <v>5.0199999999999996</v>
      </c>
      <c r="R34" s="202">
        <v>7.06</v>
      </c>
      <c r="S34" s="202">
        <v>6.44</v>
      </c>
      <c r="T34" s="202">
        <v>0</v>
      </c>
      <c r="U34" s="202">
        <v>318.27999999999997</v>
      </c>
      <c r="V34" s="202">
        <v>4.4400000000000004</v>
      </c>
      <c r="W34" s="202">
        <v>11.05</v>
      </c>
      <c r="X34" s="202">
        <v>24.15</v>
      </c>
      <c r="Y34" s="202">
        <v>0</v>
      </c>
      <c r="Z34">
        <v>0</v>
      </c>
      <c r="AA34" s="202">
        <v>-0.01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68.2</v>
      </c>
      <c r="AQ34" s="202">
        <v>22.03</v>
      </c>
      <c r="AR34" s="202">
        <v>23.5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157.79</v>
      </c>
      <c r="L35" s="202">
        <v>43.28</v>
      </c>
      <c r="M35" s="202">
        <v>0</v>
      </c>
      <c r="N35" s="202">
        <v>29</v>
      </c>
      <c r="O35" s="202">
        <v>48.71</v>
      </c>
      <c r="P35" s="202">
        <v>53.5</v>
      </c>
      <c r="Q35" s="202">
        <v>5.0199999999999996</v>
      </c>
      <c r="R35" s="202">
        <v>7.06</v>
      </c>
      <c r="S35" s="202">
        <v>6.44</v>
      </c>
      <c r="T35" s="202">
        <v>0</v>
      </c>
      <c r="U35" s="202">
        <v>318.27999999999997</v>
      </c>
      <c r="V35" s="202">
        <v>4.4400000000000004</v>
      </c>
      <c r="W35" s="202">
        <v>11.05</v>
      </c>
      <c r="X35" s="202">
        <v>24.15</v>
      </c>
      <c r="Y35" s="202">
        <v>0</v>
      </c>
      <c r="Z35">
        <v>0</v>
      </c>
      <c r="AA35" s="202">
        <v>-0.01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68.2</v>
      </c>
      <c r="AQ35" s="202">
        <v>22.03</v>
      </c>
      <c r="AR35" s="202">
        <v>23.5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157.79</v>
      </c>
      <c r="L36" s="202">
        <v>43.28</v>
      </c>
      <c r="M36" s="202">
        <v>0</v>
      </c>
      <c r="N36" s="202">
        <v>29</v>
      </c>
      <c r="O36" s="202">
        <v>48.71</v>
      </c>
      <c r="P36" s="202">
        <v>53.5</v>
      </c>
      <c r="Q36" s="202">
        <v>5.0199999999999996</v>
      </c>
      <c r="R36" s="202">
        <v>7.06</v>
      </c>
      <c r="S36" s="202">
        <v>6.44</v>
      </c>
      <c r="T36" s="202">
        <v>0</v>
      </c>
      <c r="U36" s="202">
        <v>318.27999999999997</v>
      </c>
      <c r="V36" s="202">
        <v>4.4400000000000004</v>
      </c>
      <c r="W36" s="202">
        <v>11.05</v>
      </c>
      <c r="X36" s="202">
        <v>24.15</v>
      </c>
      <c r="Y36" s="202">
        <v>0</v>
      </c>
      <c r="Z36">
        <v>0</v>
      </c>
      <c r="AA36" s="202">
        <v>-0.01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68.2</v>
      </c>
      <c r="AQ36" s="202">
        <v>22.03</v>
      </c>
      <c r="AR36" s="202">
        <v>23.5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157.79</v>
      </c>
      <c r="L37" s="202">
        <v>43.28</v>
      </c>
      <c r="M37" s="202">
        <v>0</v>
      </c>
      <c r="N37" s="202">
        <v>29</v>
      </c>
      <c r="O37" s="202">
        <v>48.71</v>
      </c>
      <c r="P37" s="202">
        <v>53.5</v>
      </c>
      <c r="Q37" s="202">
        <v>5.0199999999999996</v>
      </c>
      <c r="R37" s="202">
        <v>7.06</v>
      </c>
      <c r="S37" s="202">
        <v>6.44</v>
      </c>
      <c r="T37" s="202">
        <v>0</v>
      </c>
      <c r="U37" s="202">
        <v>318.27999999999997</v>
      </c>
      <c r="V37" s="202">
        <v>4.4400000000000004</v>
      </c>
      <c r="W37" s="202">
        <v>11.05</v>
      </c>
      <c r="X37" s="202">
        <v>24.15</v>
      </c>
      <c r="Y37" s="202">
        <v>0</v>
      </c>
      <c r="Z37">
        <v>0</v>
      </c>
      <c r="AA37" s="202">
        <v>-0.01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68.2</v>
      </c>
      <c r="AQ37" s="202">
        <v>22.03</v>
      </c>
      <c r="AR37" s="202">
        <v>23.5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157.79</v>
      </c>
      <c r="L38" s="202">
        <v>43.28</v>
      </c>
      <c r="M38" s="202">
        <v>0</v>
      </c>
      <c r="N38" s="202">
        <v>29</v>
      </c>
      <c r="O38" s="202">
        <v>48.71</v>
      </c>
      <c r="P38" s="202">
        <v>53.5</v>
      </c>
      <c r="Q38" s="202">
        <v>5.0199999999999996</v>
      </c>
      <c r="R38" s="202">
        <v>7.06</v>
      </c>
      <c r="S38" s="202">
        <v>6.44</v>
      </c>
      <c r="T38" s="202">
        <v>0</v>
      </c>
      <c r="U38" s="202">
        <v>318.27999999999997</v>
      </c>
      <c r="V38" s="202">
        <v>4.4400000000000004</v>
      </c>
      <c r="W38" s="202">
        <v>11.05</v>
      </c>
      <c r="X38" s="202">
        <v>24.15</v>
      </c>
      <c r="Y38" s="202">
        <v>0</v>
      </c>
      <c r="Z38">
        <v>0</v>
      </c>
      <c r="AA38" s="202">
        <v>-0.01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68.2</v>
      </c>
      <c r="AQ38" s="202">
        <v>22.03</v>
      </c>
      <c r="AR38" s="202">
        <v>23.5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138.91999999999999</v>
      </c>
      <c r="L39" s="202">
        <v>43.28</v>
      </c>
      <c r="M39" s="202">
        <v>0</v>
      </c>
      <c r="N39" s="202">
        <v>29</v>
      </c>
      <c r="O39" s="202">
        <v>48.71</v>
      </c>
      <c r="P39" s="202">
        <v>53.5</v>
      </c>
      <c r="Q39" s="202">
        <v>5.0199999999999996</v>
      </c>
      <c r="R39" s="202">
        <v>7.66</v>
      </c>
      <c r="S39" s="202">
        <v>6.44</v>
      </c>
      <c r="T39" s="202">
        <v>0</v>
      </c>
      <c r="U39" s="202">
        <v>318.27999999999997</v>
      </c>
      <c r="V39" s="202">
        <v>4.4400000000000004</v>
      </c>
      <c r="W39" s="202">
        <v>11.05</v>
      </c>
      <c r="X39" s="202">
        <v>24.15</v>
      </c>
      <c r="Y39" s="202">
        <v>0</v>
      </c>
      <c r="Z39">
        <v>0</v>
      </c>
      <c r="AA39" s="202">
        <v>-0.01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68.2</v>
      </c>
      <c r="AQ39" s="202">
        <v>22.03</v>
      </c>
      <c r="AR39" s="202">
        <v>23.5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134.29</v>
      </c>
      <c r="L40" s="202">
        <v>43.28</v>
      </c>
      <c r="M40" s="202">
        <v>0</v>
      </c>
      <c r="N40" s="202">
        <v>29</v>
      </c>
      <c r="O40" s="202">
        <v>48.71</v>
      </c>
      <c r="P40" s="202">
        <v>53.5</v>
      </c>
      <c r="Q40" s="202">
        <v>5.0199999999999996</v>
      </c>
      <c r="R40" s="202">
        <v>7.66</v>
      </c>
      <c r="S40" s="202">
        <v>6.44</v>
      </c>
      <c r="T40" s="202">
        <v>0</v>
      </c>
      <c r="U40" s="202">
        <v>318.27999999999997</v>
      </c>
      <c r="V40" s="202">
        <v>4.4400000000000004</v>
      </c>
      <c r="W40" s="202">
        <v>11.05</v>
      </c>
      <c r="X40" s="202">
        <v>24.15</v>
      </c>
      <c r="Y40" s="202">
        <v>0</v>
      </c>
      <c r="Z40">
        <v>0</v>
      </c>
      <c r="AA40" s="202">
        <v>-0.01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68.2</v>
      </c>
      <c r="AQ40" s="202">
        <v>22.03</v>
      </c>
      <c r="AR40" s="202">
        <v>23.5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120.21</v>
      </c>
      <c r="L41" s="202">
        <v>43.28</v>
      </c>
      <c r="M41" s="202">
        <v>0</v>
      </c>
      <c r="N41" s="202">
        <v>29</v>
      </c>
      <c r="O41" s="202">
        <v>48.71</v>
      </c>
      <c r="P41" s="202">
        <v>53.5</v>
      </c>
      <c r="Q41" s="202">
        <v>5.0199999999999996</v>
      </c>
      <c r="R41" s="202">
        <v>7.66</v>
      </c>
      <c r="S41" s="202">
        <v>6.44</v>
      </c>
      <c r="T41" s="202">
        <v>0</v>
      </c>
      <c r="U41" s="202">
        <v>318.27999999999997</v>
      </c>
      <c r="V41" s="202">
        <v>4.4400000000000004</v>
      </c>
      <c r="W41" s="202">
        <v>11.05</v>
      </c>
      <c r="X41" s="202">
        <v>24.15</v>
      </c>
      <c r="Y41" s="202">
        <v>0</v>
      </c>
      <c r="Z41">
        <v>0</v>
      </c>
      <c r="AA41" s="202">
        <v>-0.01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68.2</v>
      </c>
      <c r="AQ41" s="202">
        <v>22.03</v>
      </c>
      <c r="AR41" s="202">
        <v>23.5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120.21</v>
      </c>
      <c r="L42" s="202">
        <v>43.28</v>
      </c>
      <c r="M42" s="202">
        <v>0</v>
      </c>
      <c r="N42" s="202">
        <v>29</v>
      </c>
      <c r="O42" s="202">
        <v>48.71</v>
      </c>
      <c r="P42" s="202">
        <v>53.5</v>
      </c>
      <c r="Q42" s="202">
        <v>5.0199999999999996</v>
      </c>
      <c r="R42" s="202">
        <v>7.66</v>
      </c>
      <c r="S42" s="202">
        <v>6.44</v>
      </c>
      <c r="T42" s="202">
        <v>0</v>
      </c>
      <c r="U42" s="202">
        <v>318.27999999999997</v>
      </c>
      <c r="V42" s="202">
        <v>4.4400000000000004</v>
      </c>
      <c r="W42" s="202">
        <v>11.05</v>
      </c>
      <c r="X42" s="202">
        <v>24.15</v>
      </c>
      <c r="Y42" s="202">
        <v>0</v>
      </c>
      <c r="Z42">
        <v>0</v>
      </c>
      <c r="AA42" s="202">
        <v>-0.01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68.2</v>
      </c>
      <c r="AQ42" s="202">
        <v>22.03</v>
      </c>
      <c r="AR42" s="202">
        <v>23.5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100.98</v>
      </c>
      <c r="L43" s="202">
        <v>43.28</v>
      </c>
      <c r="M43" s="202">
        <v>0</v>
      </c>
      <c r="N43" s="202">
        <v>29</v>
      </c>
      <c r="O43" s="202">
        <v>48.71</v>
      </c>
      <c r="P43" s="202">
        <v>53.5</v>
      </c>
      <c r="Q43" s="202">
        <v>5.0199999999999996</v>
      </c>
      <c r="R43" s="202">
        <v>7.66</v>
      </c>
      <c r="S43" s="202">
        <v>6.44</v>
      </c>
      <c r="T43" s="202">
        <v>0</v>
      </c>
      <c r="U43" s="202">
        <v>318.27999999999997</v>
      </c>
      <c r="V43" s="202">
        <v>4.4400000000000004</v>
      </c>
      <c r="W43" s="202">
        <v>11.05</v>
      </c>
      <c r="X43" s="202">
        <v>24.15</v>
      </c>
      <c r="Y43" s="202">
        <v>0</v>
      </c>
      <c r="Z43">
        <v>0</v>
      </c>
      <c r="AA43" s="202">
        <v>-0.01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68.2</v>
      </c>
      <c r="AQ43" s="202">
        <v>22.03</v>
      </c>
      <c r="AR43" s="202">
        <v>23.5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91.36</v>
      </c>
      <c r="L44" s="202">
        <v>43.28</v>
      </c>
      <c r="M44" s="202">
        <v>0</v>
      </c>
      <c r="N44" s="202">
        <v>29</v>
      </c>
      <c r="O44" s="202">
        <v>48.71</v>
      </c>
      <c r="P44" s="202">
        <v>53.5</v>
      </c>
      <c r="Q44" s="202">
        <v>5.0199999999999996</v>
      </c>
      <c r="R44" s="202">
        <v>7.66</v>
      </c>
      <c r="S44" s="202">
        <v>6.44</v>
      </c>
      <c r="T44" s="202">
        <v>0</v>
      </c>
      <c r="U44" s="202">
        <v>318.27999999999997</v>
      </c>
      <c r="V44" s="202">
        <v>4.4400000000000004</v>
      </c>
      <c r="W44" s="202">
        <v>11.05</v>
      </c>
      <c r="X44" s="202">
        <v>24.15</v>
      </c>
      <c r="Y44" s="202">
        <v>0</v>
      </c>
      <c r="Z44">
        <v>0</v>
      </c>
      <c r="AA44" s="202">
        <v>-0.01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68.2</v>
      </c>
      <c r="AQ44" s="202">
        <v>22.03</v>
      </c>
      <c r="AR44" s="202">
        <v>23.5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91.36</v>
      </c>
      <c r="L45" s="202">
        <v>43.28</v>
      </c>
      <c r="M45" s="202">
        <v>0</v>
      </c>
      <c r="N45" s="202">
        <v>29</v>
      </c>
      <c r="O45" s="202">
        <v>48.71</v>
      </c>
      <c r="P45" s="202">
        <v>53.5</v>
      </c>
      <c r="Q45" s="202">
        <v>5.0199999999999996</v>
      </c>
      <c r="R45" s="202">
        <v>7.66</v>
      </c>
      <c r="S45" s="202">
        <v>6.44</v>
      </c>
      <c r="T45" s="202">
        <v>0</v>
      </c>
      <c r="U45" s="202">
        <v>318.27999999999997</v>
      </c>
      <c r="V45" s="202">
        <v>4.4400000000000004</v>
      </c>
      <c r="W45" s="202">
        <v>11.05</v>
      </c>
      <c r="X45" s="202">
        <v>24.15</v>
      </c>
      <c r="Y45" s="202">
        <v>0</v>
      </c>
      <c r="Z45">
        <v>0</v>
      </c>
      <c r="AA45" s="202">
        <v>-0.01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68.2</v>
      </c>
      <c r="AQ45" s="202">
        <v>22.03</v>
      </c>
      <c r="AR45" s="202">
        <v>23.5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81.739999999999995</v>
      </c>
      <c r="L46" s="202">
        <v>43.28</v>
      </c>
      <c r="M46" s="202">
        <v>0</v>
      </c>
      <c r="N46" s="202">
        <v>29</v>
      </c>
      <c r="O46" s="202">
        <v>48.71</v>
      </c>
      <c r="P46" s="202">
        <v>53.5</v>
      </c>
      <c r="Q46" s="202">
        <v>5.0199999999999996</v>
      </c>
      <c r="R46" s="202">
        <v>7.66</v>
      </c>
      <c r="S46" s="202">
        <v>6.44</v>
      </c>
      <c r="T46" s="202">
        <v>0</v>
      </c>
      <c r="U46" s="202">
        <v>318.27999999999997</v>
      </c>
      <c r="V46" s="202">
        <v>4.4400000000000004</v>
      </c>
      <c r="W46" s="202">
        <v>11.05</v>
      </c>
      <c r="X46" s="202">
        <v>24.15</v>
      </c>
      <c r="Y46" s="202">
        <v>0</v>
      </c>
      <c r="Z46">
        <v>0</v>
      </c>
      <c r="AA46" s="202">
        <v>-0.01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68.2</v>
      </c>
      <c r="AQ46" s="202">
        <v>22.03</v>
      </c>
      <c r="AR46" s="202">
        <v>23.5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67.319999999999993</v>
      </c>
      <c r="L47" s="202">
        <v>43.28</v>
      </c>
      <c r="M47" s="202">
        <v>0</v>
      </c>
      <c r="N47" s="202">
        <v>29</v>
      </c>
      <c r="O47" s="202">
        <v>48.71</v>
      </c>
      <c r="P47" s="202">
        <v>53.5</v>
      </c>
      <c r="Q47" s="202">
        <v>5.22</v>
      </c>
      <c r="R47" s="202">
        <v>7.65</v>
      </c>
      <c r="S47" s="202">
        <v>6.44</v>
      </c>
      <c r="T47" s="202">
        <v>0</v>
      </c>
      <c r="U47" s="202">
        <v>309.95999999999998</v>
      </c>
      <c r="V47" s="202">
        <v>4.4400000000000004</v>
      </c>
      <c r="W47" s="202">
        <v>11.05</v>
      </c>
      <c r="X47" s="202">
        <v>24.15</v>
      </c>
      <c r="Y47" s="202">
        <v>0</v>
      </c>
      <c r="Z47">
        <v>0</v>
      </c>
      <c r="AA47" s="202">
        <v>-0.01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68.2</v>
      </c>
      <c r="AQ47" s="202">
        <v>22.03</v>
      </c>
      <c r="AR47" s="202">
        <v>23.5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62.16</v>
      </c>
      <c r="L48" s="202">
        <v>43.28</v>
      </c>
      <c r="M48" s="202">
        <v>0</v>
      </c>
      <c r="N48" s="202">
        <v>29</v>
      </c>
      <c r="O48" s="202">
        <v>48.71</v>
      </c>
      <c r="P48" s="202">
        <v>53.5</v>
      </c>
      <c r="Q48" s="202">
        <v>5.0199999999999996</v>
      </c>
      <c r="R48" s="202">
        <v>7.65</v>
      </c>
      <c r="S48" s="202">
        <v>6.44</v>
      </c>
      <c r="T48" s="202">
        <v>0</v>
      </c>
      <c r="U48" s="202">
        <v>309.95999999999998</v>
      </c>
      <c r="V48" s="202">
        <v>4.4400000000000004</v>
      </c>
      <c r="W48" s="202">
        <v>11.05</v>
      </c>
      <c r="X48" s="202">
        <v>24.15</v>
      </c>
      <c r="Y48" s="202">
        <v>0</v>
      </c>
      <c r="Z48">
        <v>0</v>
      </c>
      <c r="AA48" s="202">
        <v>-0.01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68.2</v>
      </c>
      <c r="AQ48" s="202">
        <v>22.03</v>
      </c>
      <c r="AR48" s="202">
        <v>23.5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62.14</v>
      </c>
      <c r="L49" s="202">
        <v>43.28</v>
      </c>
      <c r="M49" s="202">
        <v>0</v>
      </c>
      <c r="N49" s="202">
        <v>29</v>
      </c>
      <c r="O49" s="202">
        <v>48.71</v>
      </c>
      <c r="P49" s="202">
        <v>53.5</v>
      </c>
      <c r="Q49" s="202">
        <v>5.0199999999999996</v>
      </c>
      <c r="R49" s="202">
        <v>7.65</v>
      </c>
      <c r="S49" s="202">
        <v>6.44</v>
      </c>
      <c r="T49" s="202">
        <v>0</v>
      </c>
      <c r="U49" s="202">
        <v>309.95999999999998</v>
      </c>
      <c r="V49" s="202">
        <v>4.4400000000000004</v>
      </c>
      <c r="W49" s="202">
        <v>11.05</v>
      </c>
      <c r="X49" s="202">
        <v>24.15</v>
      </c>
      <c r="Y49" s="202">
        <v>0</v>
      </c>
      <c r="Z49">
        <v>0</v>
      </c>
      <c r="AA49" s="202">
        <v>-0.01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68.2</v>
      </c>
      <c r="AQ49" s="202">
        <v>22.03</v>
      </c>
      <c r="AR49" s="202">
        <v>23.5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49.2</v>
      </c>
      <c r="L50" s="202">
        <v>43.28</v>
      </c>
      <c r="M50" s="202">
        <v>0</v>
      </c>
      <c r="N50" s="202">
        <v>29</v>
      </c>
      <c r="O50" s="202">
        <v>48.71</v>
      </c>
      <c r="P50" s="202">
        <v>53.5</v>
      </c>
      <c r="Q50" s="202">
        <v>5.0199999999999996</v>
      </c>
      <c r="R50" s="202">
        <v>7.65</v>
      </c>
      <c r="S50" s="202">
        <v>6.44</v>
      </c>
      <c r="T50" s="202">
        <v>0</v>
      </c>
      <c r="U50" s="202">
        <v>309.95999999999998</v>
      </c>
      <c r="V50" s="202">
        <v>4.4400000000000004</v>
      </c>
      <c r="W50" s="202">
        <v>11.05</v>
      </c>
      <c r="X50" s="202">
        <v>24.15</v>
      </c>
      <c r="Y50" s="202">
        <v>0</v>
      </c>
      <c r="Z50">
        <v>0</v>
      </c>
      <c r="AA50" s="202">
        <v>-0.01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68.2</v>
      </c>
      <c r="AQ50" s="202">
        <v>22.03</v>
      </c>
      <c r="AR50" s="202">
        <v>23.5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39.950000000000003</v>
      </c>
      <c r="L51" s="202">
        <v>43.28</v>
      </c>
      <c r="M51" s="202">
        <v>0</v>
      </c>
      <c r="N51" s="202">
        <v>29</v>
      </c>
      <c r="O51" s="202">
        <v>48.71</v>
      </c>
      <c r="P51" s="202">
        <v>53.5</v>
      </c>
      <c r="Q51" s="202">
        <v>2.89</v>
      </c>
      <c r="R51" s="202">
        <v>7.65</v>
      </c>
      <c r="S51" s="202">
        <v>6.44</v>
      </c>
      <c r="T51" s="202">
        <v>0</v>
      </c>
      <c r="U51" s="202">
        <v>309.95999999999998</v>
      </c>
      <c r="V51" s="202">
        <v>4.4400000000000004</v>
      </c>
      <c r="W51" s="202">
        <v>11.05</v>
      </c>
      <c r="X51" s="202">
        <v>24.15</v>
      </c>
      <c r="Y51" s="202">
        <v>0</v>
      </c>
      <c r="Z51">
        <v>0</v>
      </c>
      <c r="AA51" s="202">
        <v>-0.01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68.2</v>
      </c>
      <c r="AQ51" s="202">
        <v>22.03</v>
      </c>
      <c r="AR51" s="202">
        <v>23.5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20.39</v>
      </c>
      <c r="L52" s="202">
        <v>43.28</v>
      </c>
      <c r="M52" s="202">
        <v>0</v>
      </c>
      <c r="N52" s="202">
        <v>29</v>
      </c>
      <c r="O52" s="202">
        <v>48.71</v>
      </c>
      <c r="P52" s="202">
        <v>53.5</v>
      </c>
      <c r="Q52" s="202">
        <v>3</v>
      </c>
      <c r="R52" s="202">
        <v>7.66</v>
      </c>
      <c r="S52" s="202">
        <v>6.44</v>
      </c>
      <c r="T52" s="202">
        <v>0</v>
      </c>
      <c r="U52" s="202">
        <v>309.95999999999998</v>
      </c>
      <c r="V52" s="202">
        <v>4.4400000000000004</v>
      </c>
      <c r="W52" s="202">
        <v>11.05</v>
      </c>
      <c r="X52" s="202">
        <v>24.15</v>
      </c>
      <c r="Y52" s="202">
        <v>0</v>
      </c>
      <c r="Z52">
        <v>0</v>
      </c>
      <c r="AA52" s="202">
        <v>-0.01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68.2</v>
      </c>
      <c r="AQ52" s="202">
        <v>22.03</v>
      </c>
      <c r="AR52" s="202">
        <v>23.5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20.39</v>
      </c>
      <c r="L53" s="202">
        <v>28.85</v>
      </c>
      <c r="M53" s="202">
        <v>0</v>
      </c>
      <c r="N53" s="202">
        <v>29</v>
      </c>
      <c r="O53" s="202">
        <v>48.71</v>
      </c>
      <c r="P53" s="202">
        <v>53.5</v>
      </c>
      <c r="Q53" s="202">
        <v>3</v>
      </c>
      <c r="R53" s="202">
        <v>7.66</v>
      </c>
      <c r="S53" s="202">
        <v>6.44</v>
      </c>
      <c r="T53" s="202">
        <v>0</v>
      </c>
      <c r="U53" s="202">
        <v>309.95999999999998</v>
      </c>
      <c r="V53" s="202">
        <v>4.4400000000000004</v>
      </c>
      <c r="W53" s="202">
        <v>11.05</v>
      </c>
      <c r="X53" s="202">
        <v>24.15</v>
      </c>
      <c r="Y53" s="202">
        <v>0</v>
      </c>
      <c r="Z53">
        <v>0</v>
      </c>
      <c r="AA53" s="202">
        <v>-0.01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68.2</v>
      </c>
      <c r="AQ53" s="202">
        <v>22.91</v>
      </c>
      <c r="AR53" s="202">
        <v>23.5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20.399999999999999</v>
      </c>
      <c r="L54" s="202">
        <v>21.34</v>
      </c>
      <c r="M54" s="202">
        <v>0</v>
      </c>
      <c r="N54" s="202">
        <v>29</v>
      </c>
      <c r="O54" s="202">
        <v>48.71</v>
      </c>
      <c r="P54" s="202">
        <v>53.5</v>
      </c>
      <c r="Q54" s="202">
        <v>3</v>
      </c>
      <c r="R54" s="202">
        <v>7.66</v>
      </c>
      <c r="S54" s="202">
        <v>6.44</v>
      </c>
      <c r="T54" s="202">
        <v>0</v>
      </c>
      <c r="U54" s="202">
        <v>309.95999999999998</v>
      </c>
      <c r="V54" s="202">
        <v>4.4400000000000004</v>
      </c>
      <c r="W54" s="202">
        <v>11.05</v>
      </c>
      <c r="X54" s="202">
        <v>24.15</v>
      </c>
      <c r="Y54" s="202">
        <v>0</v>
      </c>
      <c r="Z54">
        <v>0</v>
      </c>
      <c r="AA54" s="202">
        <v>-0.01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68.2</v>
      </c>
      <c r="AQ54" s="202">
        <v>22.91</v>
      </c>
      <c r="AR54" s="202">
        <v>23.5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20.45</v>
      </c>
      <c r="L55" s="202">
        <v>21.34</v>
      </c>
      <c r="M55" s="202">
        <v>0</v>
      </c>
      <c r="N55" s="202">
        <v>29</v>
      </c>
      <c r="O55" s="202">
        <v>48.71</v>
      </c>
      <c r="P55" s="202">
        <v>53.5</v>
      </c>
      <c r="Q55" s="202">
        <v>3</v>
      </c>
      <c r="R55" s="202">
        <v>4.2300000000000004</v>
      </c>
      <c r="S55" s="202">
        <v>3.85</v>
      </c>
      <c r="T55" s="202">
        <v>0</v>
      </c>
      <c r="U55" s="202">
        <v>309.95999999999998</v>
      </c>
      <c r="V55" s="202">
        <v>1.92</v>
      </c>
      <c r="W55" s="202">
        <v>11.05</v>
      </c>
      <c r="X55" s="202">
        <v>24.15</v>
      </c>
      <c r="Y55" s="202">
        <v>0</v>
      </c>
      <c r="Z55">
        <v>0</v>
      </c>
      <c r="AA55" s="202">
        <v>-0.01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32.700000000000003</v>
      </c>
      <c r="AQ55" s="202">
        <v>22.91</v>
      </c>
      <c r="AR55" s="202">
        <v>23.5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20.49</v>
      </c>
      <c r="L56" s="202">
        <v>21.34</v>
      </c>
      <c r="M56" s="202">
        <v>0</v>
      </c>
      <c r="N56" s="202">
        <v>29</v>
      </c>
      <c r="O56" s="202">
        <v>48.71</v>
      </c>
      <c r="P56" s="202">
        <v>53.5</v>
      </c>
      <c r="Q56" s="202">
        <v>3</v>
      </c>
      <c r="R56" s="202">
        <v>4.2300000000000004</v>
      </c>
      <c r="S56" s="202">
        <v>3.85</v>
      </c>
      <c r="T56" s="202">
        <v>0</v>
      </c>
      <c r="U56" s="202">
        <v>309.95999999999998</v>
      </c>
      <c r="V56" s="202">
        <v>1.92</v>
      </c>
      <c r="W56" s="202">
        <v>5.77</v>
      </c>
      <c r="X56" s="202">
        <v>11.54</v>
      </c>
      <c r="Y56" s="202">
        <v>0</v>
      </c>
      <c r="Z56">
        <v>0</v>
      </c>
      <c r="AA56" s="202">
        <v>-0.01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32.700000000000003</v>
      </c>
      <c r="AQ56" s="202">
        <v>22.91</v>
      </c>
      <c r="AR56" s="202">
        <v>23.5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20.49</v>
      </c>
      <c r="L57" s="202">
        <v>21.34</v>
      </c>
      <c r="M57" s="202">
        <v>0</v>
      </c>
      <c r="N57" s="202">
        <v>29</v>
      </c>
      <c r="O57" s="202">
        <v>48.71</v>
      </c>
      <c r="P57" s="202">
        <v>53.5</v>
      </c>
      <c r="Q57" s="202">
        <v>3</v>
      </c>
      <c r="R57" s="202">
        <v>4.2300000000000004</v>
      </c>
      <c r="S57" s="202">
        <v>3.85</v>
      </c>
      <c r="T57" s="202">
        <v>0</v>
      </c>
      <c r="U57" s="202">
        <v>309.95999999999998</v>
      </c>
      <c r="V57" s="202">
        <v>1.92</v>
      </c>
      <c r="W57" s="202">
        <v>5.77</v>
      </c>
      <c r="X57" s="202">
        <v>11.54</v>
      </c>
      <c r="Y57" s="202">
        <v>0</v>
      </c>
      <c r="Z57">
        <v>0</v>
      </c>
      <c r="AA57" s="202">
        <v>-0.01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32.700000000000003</v>
      </c>
      <c r="AQ57" s="202">
        <v>22.91</v>
      </c>
      <c r="AR57" s="202">
        <v>23.5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20.47</v>
      </c>
      <c r="L58" s="202">
        <v>21.34</v>
      </c>
      <c r="M58" s="202">
        <v>0</v>
      </c>
      <c r="N58" s="202">
        <v>29</v>
      </c>
      <c r="O58" s="202">
        <v>48.71</v>
      </c>
      <c r="P58" s="202">
        <v>53.5</v>
      </c>
      <c r="Q58" s="202">
        <v>3</v>
      </c>
      <c r="R58" s="202">
        <v>4.2300000000000004</v>
      </c>
      <c r="S58" s="202">
        <v>3.85</v>
      </c>
      <c r="T58" s="202">
        <v>0</v>
      </c>
      <c r="U58" s="202">
        <v>309.95999999999998</v>
      </c>
      <c r="V58" s="202">
        <v>1.92</v>
      </c>
      <c r="W58" s="202">
        <v>5.77</v>
      </c>
      <c r="X58" s="202">
        <v>11.54</v>
      </c>
      <c r="Y58" s="202">
        <v>0</v>
      </c>
      <c r="Z58">
        <v>0</v>
      </c>
      <c r="AA58" s="202">
        <v>-0.01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32.700000000000003</v>
      </c>
      <c r="AQ58" s="202">
        <v>22.91</v>
      </c>
      <c r="AR58" s="202">
        <v>23.5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20.47</v>
      </c>
      <c r="L59" s="202">
        <v>21.34</v>
      </c>
      <c r="M59" s="202">
        <v>0</v>
      </c>
      <c r="N59" s="202">
        <v>29</v>
      </c>
      <c r="O59" s="202">
        <v>48.71</v>
      </c>
      <c r="P59" s="202">
        <v>53.5</v>
      </c>
      <c r="Q59" s="202">
        <v>3</v>
      </c>
      <c r="R59" s="202">
        <v>4.2300000000000004</v>
      </c>
      <c r="S59" s="202">
        <v>3.85</v>
      </c>
      <c r="T59" s="202">
        <v>0</v>
      </c>
      <c r="U59" s="202">
        <v>309.95999999999998</v>
      </c>
      <c r="V59" s="202">
        <v>1.92</v>
      </c>
      <c r="W59" s="202">
        <v>11.05</v>
      </c>
      <c r="X59" s="202">
        <v>24.15</v>
      </c>
      <c r="Y59" s="202">
        <v>0</v>
      </c>
      <c r="Z59">
        <v>0</v>
      </c>
      <c r="AA59" s="202">
        <v>-0.01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32.700000000000003</v>
      </c>
      <c r="AQ59" s="202">
        <v>22</v>
      </c>
      <c r="AR59" s="202">
        <v>23.5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20.45</v>
      </c>
      <c r="L60" s="202">
        <v>21.34</v>
      </c>
      <c r="M60" s="202">
        <v>0</v>
      </c>
      <c r="N60" s="202">
        <v>29</v>
      </c>
      <c r="O60" s="202">
        <v>48.71</v>
      </c>
      <c r="P60" s="202">
        <v>53.5</v>
      </c>
      <c r="Q60" s="202">
        <v>2.88</v>
      </c>
      <c r="R60" s="202">
        <v>4.2300000000000004</v>
      </c>
      <c r="S60" s="202">
        <v>3.85</v>
      </c>
      <c r="T60" s="202">
        <v>0</v>
      </c>
      <c r="U60" s="202">
        <v>309.95999999999998</v>
      </c>
      <c r="V60" s="202">
        <v>1.92</v>
      </c>
      <c r="W60" s="202">
        <v>11.05</v>
      </c>
      <c r="X60" s="202">
        <v>24.15</v>
      </c>
      <c r="Y60" s="202">
        <v>0</v>
      </c>
      <c r="Z60">
        <v>0</v>
      </c>
      <c r="AA60" s="202">
        <v>-0.01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32.700000000000003</v>
      </c>
      <c r="AQ60" s="202">
        <v>22</v>
      </c>
      <c r="AR60" s="202">
        <v>23.5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20.420000000000002</v>
      </c>
      <c r="L61" s="202">
        <v>21.34</v>
      </c>
      <c r="M61" s="202">
        <v>0</v>
      </c>
      <c r="N61" s="202">
        <v>29</v>
      </c>
      <c r="O61" s="202">
        <v>48.71</v>
      </c>
      <c r="P61" s="202">
        <v>53.5</v>
      </c>
      <c r="Q61" s="202">
        <v>2.88</v>
      </c>
      <c r="R61" s="202">
        <v>4.2300000000000004</v>
      </c>
      <c r="S61" s="202">
        <v>3.85</v>
      </c>
      <c r="T61" s="202">
        <v>0</v>
      </c>
      <c r="U61" s="202">
        <v>309.95999999999998</v>
      </c>
      <c r="V61" s="202">
        <v>4.3499999999999996</v>
      </c>
      <c r="W61" s="202">
        <v>11.05</v>
      </c>
      <c r="X61" s="202">
        <v>24.15</v>
      </c>
      <c r="Y61" s="202">
        <v>0</v>
      </c>
      <c r="Z61">
        <v>0</v>
      </c>
      <c r="AA61" s="202">
        <v>-0.01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33.46</v>
      </c>
      <c r="AQ61" s="202">
        <v>14.58</v>
      </c>
      <c r="AR61" s="202">
        <v>23.5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20.41</v>
      </c>
      <c r="L62" s="202">
        <v>21.34</v>
      </c>
      <c r="M62" s="202">
        <v>0</v>
      </c>
      <c r="N62" s="202">
        <v>29</v>
      </c>
      <c r="O62" s="202">
        <v>48.71</v>
      </c>
      <c r="P62" s="202">
        <v>53.5</v>
      </c>
      <c r="Q62" s="202">
        <v>2.88</v>
      </c>
      <c r="R62" s="202">
        <v>4.2300000000000004</v>
      </c>
      <c r="S62" s="202">
        <v>3.85</v>
      </c>
      <c r="T62" s="202">
        <v>0</v>
      </c>
      <c r="U62" s="202">
        <v>309.95999999999998</v>
      </c>
      <c r="V62" s="202">
        <v>4.4400000000000004</v>
      </c>
      <c r="W62" s="202">
        <v>11.05</v>
      </c>
      <c r="X62" s="202">
        <v>24.15</v>
      </c>
      <c r="Y62" s="202">
        <v>0</v>
      </c>
      <c r="Z62">
        <v>0</v>
      </c>
      <c r="AA62" s="202">
        <v>-0.01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33.46</v>
      </c>
      <c r="AQ62" s="202">
        <v>14.58</v>
      </c>
      <c r="AR62" s="202">
        <v>23.5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20.39</v>
      </c>
      <c r="L63" s="202">
        <v>21.34</v>
      </c>
      <c r="M63" s="202">
        <v>0</v>
      </c>
      <c r="N63" s="202">
        <v>29</v>
      </c>
      <c r="O63" s="202">
        <v>48.71</v>
      </c>
      <c r="P63" s="202">
        <v>53.5</v>
      </c>
      <c r="Q63" s="202">
        <v>2.88</v>
      </c>
      <c r="R63" s="202">
        <v>4.1500000000000004</v>
      </c>
      <c r="S63" s="202">
        <v>3.85</v>
      </c>
      <c r="T63" s="202">
        <v>0</v>
      </c>
      <c r="U63" s="202">
        <v>309.95999999999998</v>
      </c>
      <c r="V63" s="202">
        <v>4.4400000000000004</v>
      </c>
      <c r="W63" s="202">
        <v>11.05</v>
      </c>
      <c r="X63" s="202">
        <v>24.15</v>
      </c>
      <c r="Y63" s="202">
        <v>0</v>
      </c>
      <c r="Z63">
        <v>0</v>
      </c>
      <c r="AA63" s="202">
        <v>-0.01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68.2</v>
      </c>
      <c r="AQ63" s="202">
        <v>12</v>
      </c>
      <c r="AR63" s="202">
        <v>25.5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20.39</v>
      </c>
      <c r="L64" s="202">
        <v>21.34</v>
      </c>
      <c r="M64" s="202">
        <v>0</v>
      </c>
      <c r="N64" s="202">
        <v>29</v>
      </c>
      <c r="O64" s="202">
        <v>48.71</v>
      </c>
      <c r="P64" s="202">
        <v>53.5</v>
      </c>
      <c r="Q64" s="202">
        <v>2.88</v>
      </c>
      <c r="R64" s="202">
        <v>4.2300000000000004</v>
      </c>
      <c r="S64" s="202">
        <v>3.85</v>
      </c>
      <c r="T64" s="202">
        <v>0</v>
      </c>
      <c r="U64" s="202">
        <v>309.95999999999998</v>
      </c>
      <c r="V64" s="202">
        <v>4.4400000000000004</v>
      </c>
      <c r="W64" s="202">
        <v>11.05</v>
      </c>
      <c r="X64" s="202">
        <v>24.15</v>
      </c>
      <c r="Y64" s="202">
        <v>0</v>
      </c>
      <c r="Z64">
        <v>0</v>
      </c>
      <c r="AA64" s="202">
        <v>-0.01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68.2</v>
      </c>
      <c r="AQ64" s="202">
        <v>12</v>
      </c>
      <c r="AR64" s="202">
        <v>25.5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20.39</v>
      </c>
      <c r="L65" s="202">
        <v>21.16</v>
      </c>
      <c r="M65" s="202">
        <v>0</v>
      </c>
      <c r="N65" s="202">
        <v>29</v>
      </c>
      <c r="O65" s="202">
        <v>48.71</v>
      </c>
      <c r="P65" s="202">
        <v>53.5</v>
      </c>
      <c r="Q65" s="202">
        <v>2.88</v>
      </c>
      <c r="R65" s="202">
        <v>4.2300000000000004</v>
      </c>
      <c r="S65" s="202">
        <v>3.85</v>
      </c>
      <c r="T65" s="202">
        <v>0</v>
      </c>
      <c r="U65" s="202">
        <v>309.95999999999998</v>
      </c>
      <c r="V65" s="202">
        <v>4.4400000000000004</v>
      </c>
      <c r="W65" s="202">
        <v>11.05</v>
      </c>
      <c r="X65" s="202">
        <v>24.15</v>
      </c>
      <c r="Y65" s="202">
        <v>0</v>
      </c>
      <c r="Z65">
        <v>0</v>
      </c>
      <c r="AA65" s="202">
        <v>-0.01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68.2</v>
      </c>
      <c r="AQ65" s="202">
        <v>12</v>
      </c>
      <c r="AR65" s="202">
        <v>24.78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43.65</v>
      </c>
      <c r="L66" s="202">
        <v>21.16</v>
      </c>
      <c r="M66" s="202">
        <v>0</v>
      </c>
      <c r="N66" s="202">
        <v>29</v>
      </c>
      <c r="O66" s="202">
        <v>48.71</v>
      </c>
      <c r="P66" s="202">
        <v>53.5</v>
      </c>
      <c r="Q66" s="202">
        <v>2.88</v>
      </c>
      <c r="R66" s="202">
        <v>4.2300000000000004</v>
      </c>
      <c r="S66" s="202">
        <v>3.85</v>
      </c>
      <c r="T66" s="202">
        <v>0</v>
      </c>
      <c r="U66" s="202">
        <v>309.95999999999998</v>
      </c>
      <c r="V66" s="202">
        <v>4.4400000000000004</v>
      </c>
      <c r="W66" s="202">
        <v>11.05</v>
      </c>
      <c r="X66" s="202">
        <v>24.15</v>
      </c>
      <c r="Y66" s="202">
        <v>0</v>
      </c>
      <c r="Z66">
        <v>0</v>
      </c>
      <c r="AA66" s="202">
        <v>-0.01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68.2</v>
      </c>
      <c r="AQ66" s="202">
        <v>11.54</v>
      </c>
      <c r="AR66" s="202">
        <v>23.95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62.15</v>
      </c>
      <c r="L67" s="202">
        <v>20.9</v>
      </c>
      <c r="M67" s="202">
        <v>0</v>
      </c>
      <c r="N67" s="202">
        <v>29</v>
      </c>
      <c r="O67" s="202">
        <v>48.71</v>
      </c>
      <c r="P67" s="202">
        <v>53.5</v>
      </c>
      <c r="Q67" s="202">
        <v>2.89</v>
      </c>
      <c r="R67" s="202">
        <v>4.2300000000000004</v>
      </c>
      <c r="S67" s="202">
        <v>3.68</v>
      </c>
      <c r="T67" s="202">
        <v>0</v>
      </c>
      <c r="U67" s="202">
        <v>309.95999999999998</v>
      </c>
      <c r="V67" s="202">
        <v>4.4400000000000004</v>
      </c>
      <c r="W67" s="202">
        <v>11.05</v>
      </c>
      <c r="X67" s="202">
        <v>24.15</v>
      </c>
      <c r="Y67" s="202">
        <v>0</v>
      </c>
      <c r="Z67">
        <v>0</v>
      </c>
      <c r="AA67" s="202">
        <v>-0.01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68.2</v>
      </c>
      <c r="AQ67" s="202">
        <v>22.03</v>
      </c>
      <c r="AR67" s="202">
        <v>22.32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89.9</v>
      </c>
      <c r="L68" s="202">
        <v>21.16</v>
      </c>
      <c r="M68" s="202">
        <v>0</v>
      </c>
      <c r="N68" s="202">
        <v>29</v>
      </c>
      <c r="O68" s="202">
        <v>48.71</v>
      </c>
      <c r="P68" s="202">
        <v>53.5</v>
      </c>
      <c r="Q68" s="202">
        <v>2.89</v>
      </c>
      <c r="R68" s="202">
        <v>4.2300000000000004</v>
      </c>
      <c r="S68" s="202">
        <v>3.85</v>
      </c>
      <c r="T68" s="202">
        <v>0</v>
      </c>
      <c r="U68" s="202">
        <v>309.95999999999998</v>
      </c>
      <c r="V68" s="202">
        <v>4.4400000000000004</v>
      </c>
      <c r="W68" s="202">
        <v>11.05</v>
      </c>
      <c r="X68" s="202">
        <v>24.15</v>
      </c>
      <c r="Y68" s="202">
        <v>0</v>
      </c>
      <c r="Z68">
        <v>0</v>
      </c>
      <c r="AA68" s="202">
        <v>-0.01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68.2</v>
      </c>
      <c r="AQ68" s="202">
        <v>22.03</v>
      </c>
      <c r="AR68" s="202">
        <v>17.87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119.84</v>
      </c>
      <c r="L69" s="202">
        <v>28.85</v>
      </c>
      <c r="M69" s="202">
        <v>0</v>
      </c>
      <c r="N69" s="202">
        <v>29</v>
      </c>
      <c r="O69" s="202">
        <v>48.71</v>
      </c>
      <c r="P69" s="202">
        <v>53.5</v>
      </c>
      <c r="Q69" s="202">
        <v>2.89</v>
      </c>
      <c r="R69" s="202">
        <v>4.2300000000000004</v>
      </c>
      <c r="S69" s="202">
        <v>3.85</v>
      </c>
      <c r="T69" s="202">
        <v>0</v>
      </c>
      <c r="U69" s="202">
        <v>309.95999999999998</v>
      </c>
      <c r="V69" s="202">
        <v>4.4400000000000004</v>
      </c>
      <c r="W69" s="202">
        <v>11.05</v>
      </c>
      <c r="X69" s="202">
        <v>24.15</v>
      </c>
      <c r="Y69" s="202">
        <v>0</v>
      </c>
      <c r="Z69">
        <v>0</v>
      </c>
      <c r="AA69" s="202">
        <v>-0.01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68.2</v>
      </c>
      <c r="AQ69" s="202">
        <v>22.03</v>
      </c>
      <c r="AR69" s="202">
        <v>10.9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134.29</v>
      </c>
      <c r="L70" s="202">
        <v>41.33</v>
      </c>
      <c r="M70" s="202">
        <v>0</v>
      </c>
      <c r="N70" s="202">
        <v>29</v>
      </c>
      <c r="O70" s="202">
        <v>48.71</v>
      </c>
      <c r="P70" s="202">
        <v>53.5</v>
      </c>
      <c r="Q70" s="202">
        <v>5.0199999999999996</v>
      </c>
      <c r="R70" s="202">
        <v>7.66</v>
      </c>
      <c r="S70" s="202">
        <v>6.44</v>
      </c>
      <c r="T70" s="202">
        <v>0</v>
      </c>
      <c r="U70" s="202">
        <v>309.95999999999998</v>
      </c>
      <c r="V70" s="202">
        <v>4.4400000000000004</v>
      </c>
      <c r="W70" s="202">
        <v>11.05</v>
      </c>
      <c r="X70" s="202">
        <v>24.15</v>
      </c>
      <c r="Y70" s="202">
        <v>0</v>
      </c>
      <c r="Z70">
        <v>0</v>
      </c>
      <c r="AA70" s="202">
        <v>-0.01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68.2</v>
      </c>
      <c r="AQ70" s="202">
        <v>22.03</v>
      </c>
      <c r="AR70" s="202">
        <v>5.12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157.79</v>
      </c>
      <c r="L71" s="202">
        <v>43.28</v>
      </c>
      <c r="M71" s="202">
        <v>0</v>
      </c>
      <c r="N71" s="202">
        <v>29</v>
      </c>
      <c r="O71" s="202">
        <v>48.71</v>
      </c>
      <c r="P71" s="202">
        <v>53.5</v>
      </c>
      <c r="Q71" s="202">
        <v>5.0199999999999996</v>
      </c>
      <c r="R71" s="202">
        <v>7.66</v>
      </c>
      <c r="S71" s="202">
        <v>6.44</v>
      </c>
      <c r="T71" s="202">
        <v>0</v>
      </c>
      <c r="U71" s="202">
        <v>309.95999999999998</v>
      </c>
      <c r="V71" s="202">
        <v>4.4400000000000004</v>
      </c>
      <c r="W71" s="202">
        <v>11.05</v>
      </c>
      <c r="X71" s="202">
        <v>24.15</v>
      </c>
      <c r="Y71" s="202">
        <v>0</v>
      </c>
      <c r="Z71">
        <v>0</v>
      </c>
      <c r="AA71" s="202">
        <v>-0.01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60.29</v>
      </c>
      <c r="AQ71" s="202">
        <v>20.03</v>
      </c>
      <c r="AR71" s="202">
        <v>1.66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157.79</v>
      </c>
      <c r="L72" s="202">
        <v>43.28</v>
      </c>
      <c r="M72" s="202">
        <v>0</v>
      </c>
      <c r="N72" s="202">
        <v>29</v>
      </c>
      <c r="O72" s="202">
        <v>48.71</v>
      </c>
      <c r="P72" s="202">
        <v>53.5</v>
      </c>
      <c r="Q72" s="202">
        <v>5.0199999999999996</v>
      </c>
      <c r="R72" s="202">
        <v>7.66</v>
      </c>
      <c r="S72" s="202">
        <v>6.44</v>
      </c>
      <c r="T72" s="202">
        <v>0</v>
      </c>
      <c r="U72" s="202">
        <v>309.95999999999998</v>
      </c>
      <c r="V72" s="202">
        <v>4.4400000000000004</v>
      </c>
      <c r="W72" s="202">
        <v>11.05</v>
      </c>
      <c r="X72" s="202">
        <v>24.15</v>
      </c>
      <c r="Y72" s="202">
        <v>0</v>
      </c>
      <c r="Z72">
        <v>0</v>
      </c>
      <c r="AA72" s="202">
        <v>-0.01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60.29</v>
      </c>
      <c r="AQ72" s="202">
        <v>20.03</v>
      </c>
      <c r="AR72" s="202">
        <v>0.66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157.79</v>
      </c>
      <c r="L73" s="202">
        <v>43.28</v>
      </c>
      <c r="M73" s="202">
        <v>0</v>
      </c>
      <c r="N73" s="202">
        <v>29</v>
      </c>
      <c r="O73" s="202">
        <v>48.71</v>
      </c>
      <c r="P73" s="202">
        <v>53.5</v>
      </c>
      <c r="Q73" s="202">
        <v>5.0199999999999996</v>
      </c>
      <c r="R73" s="202">
        <v>7.66</v>
      </c>
      <c r="S73" s="202">
        <v>6.44</v>
      </c>
      <c r="T73" s="202">
        <v>0</v>
      </c>
      <c r="U73" s="202">
        <v>309.95999999999998</v>
      </c>
      <c r="V73" s="202">
        <v>4.4400000000000004</v>
      </c>
      <c r="W73" s="202">
        <v>11.05</v>
      </c>
      <c r="X73" s="202">
        <v>24.15</v>
      </c>
      <c r="Y73" s="202">
        <v>0</v>
      </c>
      <c r="Z73">
        <v>0</v>
      </c>
      <c r="AA73" s="202">
        <v>-0.01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60.29</v>
      </c>
      <c r="AQ73" s="202">
        <v>20.03</v>
      </c>
      <c r="AR73" s="202">
        <v>0.35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157.79</v>
      </c>
      <c r="L74" s="202">
        <v>43.28</v>
      </c>
      <c r="M74" s="202">
        <v>0</v>
      </c>
      <c r="N74" s="202">
        <v>29</v>
      </c>
      <c r="O74" s="202">
        <v>48.71</v>
      </c>
      <c r="P74" s="202">
        <v>53.5</v>
      </c>
      <c r="Q74" s="202">
        <v>5.0199999999999996</v>
      </c>
      <c r="R74" s="202">
        <v>7.66</v>
      </c>
      <c r="S74" s="202">
        <v>6.44</v>
      </c>
      <c r="T74" s="202">
        <v>0</v>
      </c>
      <c r="U74" s="202">
        <v>309.95999999999998</v>
      </c>
      <c r="V74" s="202">
        <v>4.4400000000000004</v>
      </c>
      <c r="W74" s="202">
        <v>11.05</v>
      </c>
      <c r="X74" s="202">
        <v>24.15</v>
      </c>
      <c r="Y74" s="202">
        <v>0</v>
      </c>
      <c r="Z74">
        <v>0</v>
      </c>
      <c r="AA74" s="202">
        <v>-0.01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60.29</v>
      </c>
      <c r="AQ74" s="202">
        <v>20.03</v>
      </c>
      <c r="AR74" s="202">
        <v>0.18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157.79</v>
      </c>
      <c r="L75" s="202">
        <v>43.28</v>
      </c>
      <c r="M75" s="202">
        <v>0</v>
      </c>
      <c r="N75" s="202">
        <v>29</v>
      </c>
      <c r="O75" s="202">
        <v>48.71</v>
      </c>
      <c r="P75" s="202">
        <v>53.5</v>
      </c>
      <c r="Q75" s="202">
        <v>5.0199999999999996</v>
      </c>
      <c r="R75" s="202">
        <v>7.66</v>
      </c>
      <c r="S75" s="202">
        <v>6.44</v>
      </c>
      <c r="T75" s="202">
        <v>0</v>
      </c>
      <c r="U75" s="202">
        <v>309.95999999999998</v>
      </c>
      <c r="V75" s="202">
        <v>4.4400000000000004</v>
      </c>
      <c r="W75" s="202">
        <v>11.05</v>
      </c>
      <c r="X75" s="202">
        <v>24.15</v>
      </c>
      <c r="Y75" s="202">
        <v>0</v>
      </c>
      <c r="Z75">
        <v>0</v>
      </c>
      <c r="AA75" s="202">
        <v>-0.01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60.29</v>
      </c>
      <c r="AQ75" s="202">
        <v>20.03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157.79</v>
      </c>
      <c r="L76" s="202">
        <v>43.28</v>
      </c>
      <c r="M76" s="202">
        <v>0</v>
      </c>
      <c r="N76" s="202">
        <v>29</v>
      </c>
      <c r="O76" s="202">
        <v>48.71</v>
      </c>
      <c r="P76" s="202">
        <v>53.5</v>
      </c>
      <c r="Q76" s="202">
        <v>5.0199999999999996</v>
      </c>
      <c r="R76" s="202">
        <v>7.66</v>
      </c>
      <c r="S76" s="202">
        <v>6.44</v>
      </c>
      <c r="T76" s="202">
        <v>0</v>
      </c>
      <c r="U76" s="202">
        <v>309.95999999999998</v>
      </c>
      <c r="V76" s="202">
        <v>4.4400000000000004</v>
      </c>
      <c r="W76" s="202">
        <v>11.05</v>
      </c>
      <c r="X76" s="202">
        <v>24.15</v>
      </c>
      <c r="Y76" s="202">
        <v>0</v>
      </c>
      <c r="Z76">
        <v>0</v>
      </c>
      <c r="AA76" s="202">
        <v>-0.01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60.29</v>
      </c>
      <c r="AQ76" s="202">
        <v>20.03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157.79</v>
      </c>
      <c r="L77" s="202">
        <v>43.28</v>
      </c>
      <c r="M77" s="202">
        <v>0</v>
      </c>
      <c r="N77" s="202">
        <v>29</v>
      </c>
      <c r="O77" s="202">
        <v>48.71</v>
      </c>
      <c r="P77" s="202">
        <v>53.5</v>
      </c>
      <c r="Q77" s="202">
        <v>5.0199999999999996</v>
      </c>
      <c r="R77" s="202">
        <v>7.66</v>
      </c>
      <c r="S77" s="202">
        <v>6.44</v>
      </c>
      <c r="T77" s="202">
        <v>0</v>
      </c>
      <c r="U77" s="202">
        <v>309.95999999999998</v>
      </c>
      <c r="V77" s="202">
        <v>4.4400000000000004</v>
      </c>
      <c r="W77" s="202">
        <v>11.05</v>
      </c>
      <c r="X77" s="202">
        <v>24.15</v>
      </c>
      <c r="Y77" s="202">
        <v>0</v>
      </c>
      <c r="Z77">
        <v>0</v>
      </c>
      <c r="AA77" s="202">
        <v>-0.01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60.29</v>
      </c>
      <c r="AQ77" s="202">
        <v>20.03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157.79</v>
      </c>
      <c r="L78" s="202">
        <v>43.28</v>
      </c>
      <c r="M78" s="202">
        <v>0</v>
      </c>
      <c r="N78" s="202">
        <v>29</v>
      </c>
      <c r="O78" s="202">
        <v>48.71</v>
      </c>
      <c r="P78" s="202">
        <v>53.5</v>
      </c>
      <c r="Q78" s="202">
        <v>5.0199999999999996</v>
      </c>
      <c r="R78" s="202">
        <v>7.66</v>
      </c>
      <c r="S78" s="202">
        <v>6.44</v>
      </c>
      <c r="T78" s="202">
        <v>0</v>
      </c>
      <c r="U78" s="202">
        <v>309.95999999999998</v>
      </c>
      <c r="V78" s="202">
        <v>4.4400000000000004</v>
      </c>
      <c r="W78" s="202">
        <v>11.05</v>
      </c>
      <c r="X78" s="202">
        <v>24.15</v>
      </c>
      <c r="Y78" s="202">
        <v>0</v>
      </c>
      <c r="Z78">
        <v>0</v>
      </c>
      <c r="AA78" s="202">
        <v>-0.01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60.29</v>
      </c>
      <c r="AQ78" s="202">
        <v>20.03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157.79</v>
      </c>
      <c r="L79" s="202">
        <v>43.28</v>
      </c>
      <c r="M79" s="202">
        <v>0</v>
      </c>
      <c r="N79" s="202">
        <v>29</v>
      </c>
      <c r="O79" s="202">
        <v>48.71</v>
      </c>
      <c r="P79" s="202">
        <v>53.5</v>
      </c>
      <c r="Q79" s="202">
        <v>5.0199999999999996</v>
      </c>
      <c r="R79" s="202">
        <v>7.66</v>
      </c>
      <c r="S79" s="202">
        <v>6.44</v>
      </c>
      <c r="T79" s="202">
        <v>0</v>
      </c>
      <c r="U79" s="202">
        <v>309.95999999999998</v>
      </c>
      <c r="V79" s="202">
        <v>4.4400000000000004</v>
      </c>
      <c r="W79" s="202">
        <v>11.05</v>
      </c>
      <c r="X79" s="202">
        <v>24.15</v>
      </c>
      <c r="Y79" s="202">
        <v>0</v>
      </c>
      <c r="Z79">
        <v>0</v>
      </c>
      <c r="AA79" s="202">
        <v>-0.01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60.29</v>
      </c>
      <c r="AQ79" s="202">
        <v>20.03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157.79</v>
      </c>
      <c r="L80" s="202">
        <v>43.28</v>
      </c>
      <c r="M80" s="202">
        <v>0</v>
      </c>
      <c r="N80" s="202">
        <v>29</v>
      </c>
      <c r="O80" s="202">
        <v>48.71</v>
      </c>
      <c r="P80" s="202">
        <v>53.5</v>
      </c>
      <c r="Q80" s="202">
        <v>5.0199999999999996</v>
      </c>
      <c r="R80" s="202">
        <v>7.66</v>
      </c>
      <c r="S80" s="202">
        <v>6.44</v>
      </c>
      <c r="T80" s="202">
        <v>0</v>
      </c>
      <c r="U80" s="202">
        <v>309.95999999999998</v>
      </c>
      <c r="V80" s="202">
        <v>4.4400000000000004</v>
      </c>
      <c r="W80" s="202">
        <v>11.05</v>
      </c>
      <c r="X80" s="202">
        <v>24.15</v>
      </c>
      <c r="Y80" s="202">
        <v>0</v>
      </c>
      <c r="Z80">
        <v>0</v>
      </c>
      <c r="AA80" s="202">
        <v>-0.01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60.29</v>
      </c>
      <c r="AQ80" s="202">
        <v>20.03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157.79</v>
      </c>
      <c r="L81" s="202">
        <v>43.28</v>
      </c>
      <c r="M81" s="202">
        <v>0</v>
      </c>
      <c r="N81" s="202">
        <v>29</v>
      </c>
      <c r="O81" s="202">
        <v>48.71</v>
      </c>
      <c r="P81" s="202">
        <v>53.5</v>
      </c>
      <c r="Q81" s="202">
        <v>5.0199999999999996</v>
      </c>
      <c r="R81" s="202">
        <v>7.66</v>
      </c>
      <c r="S81" s="202">
        <v>6.44</v>
      </c>
      <c r="T81" s="202">
        <v>0</v>
      </c>
      <c r="U81" s="202">
        <v>309.95999999999998</v>
      </c>
      <c r="V81" s="202">
        <v>4.4400000000000004</v>
      </c>
      <c r="W81" s="202">
        <v>11.05</v>
      </c>
      <c r="X81" s="202">
        <v>24.15</v>
      </c>
      <c r="Y81" s="202">
        <v>0</v>
      </c>
      <c r="Z81">
        <v>0</v>
      </c>
      <c r="AA81" s="202">
        <v>-0.01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60.29</v>
      </c>
      <c r="AQ81" s="202">
        <v>20.03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157.79</v>
      </c>
      <c r="L82" s="202">
        <v>43.28</v>
      </c>
      <c r="M82" s="202">
        <v>0</v>
      </c>
      <c r="N82" s="202">
        <v>29</v>
      </c>
      <c r="O82" s="202">
        <v>48.71</v>
      </c>
      <c r="P82" s="202">
        <v>53.5</v>
      </c>
      <c r="Q82" s="202">
        <v>5.0199999999999996</v>
      </c>
      <c r="R82" s="202">
        <v>7.66</v>
      </c>
      <c r="S82" s="202">
        <v>6.44</v>
      </c>
      <c r="T82" s="202">
        <v>0</v>
      </c>
      <c r="U82" s="202">
        <v>309.95999999999998</v>
      </c>
      <c r="V82" s="202">
        <v>4.4400000000000004</v>
      </c>
      <c r="W82" s="202">
        <v>11.05</v>
      </c>
      <c r="X82" s="202">
        <v>24.15</v>
      </c>
      <c r="Y82" s="202">
        <v>0</v>
      </c>
      <c r="Z82">
        <v>0</v>
      </c>
      <c r="AA82" s="202">
        <v>-0.01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60.29</v>
      </c>
      <c r="AQ82" s="202">
        <v>20.03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157.87</v>
      </c>
      <c r="L83" s="202">
        <v>64.849999999999994</v>
      </c>
      <c r="M83" s="202">
        <v>0</v>
      </c>
      <c r="N83" s="202">
        <v>29</v>
      </c>
      <c r="O83" s="202">
        <v>48.71</v>
      </c>
      <c r="P83" s="202">
        <v>53.5</v>
      </c>
      <c r="Q83" s="202">
        <v>5.0199999999999996</v>
      </c>
      <c r="R83" s="202">
        <v>7.66</v>
      </c>
      <c r="S83" s="202">
        <v>6.44</v>
      </c>
      <c r="T83" s="202">
        <v>0</v>
      </c>
      <c r="U83" s="202">
        <v>309.95999999999998</v>
      </c>
      <c r="V83" s="202">
        <v>4.4400000000000004</v>
      </c>
      <c r="W83" s="202">
        <v>11.05</v>
      </c>
      <c r="X83" s="202">
        <v>24.15</v>
      </c>
      <c r="Y83" s="202">
        <v>0</v>
      </c>
      <c r="Z83">
        <v>0</v>
      </c>
      <c r="AA83" s="202">
        <v>-0.01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60.29</v>
      </c>
      <c r="AQ83" s="202">
        <v>20.27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157.87</v>
      </c>
      <c r="L84" s="202">
        <v>64.849999999999994</v>
      </c>
      <c r="M84" s="202">
        <v>0</v>
      </c>
      <c r="N84" s="202">
        <v>29</v>
      </c>
      <c r="O84" s="202">
        <v>48.71</v>
      </c>
      <c r="P84" s="202">
        <v>53.5</v>
      </c>
      <c r="Q84" s="202">
        <v>5.0199999999999996</v>
      </c>
      <c r="R84" s="202">
        <v>7.66</v>
      </c>
      <c r="S84" s="202">
        <v>6.44</v>
      </c>
      <c r="T84" s="202">
        <v>0</v>
      </c>
      <c r="U84" s="202">
        <v>309.95999999999998</v>
      </c>
      <c r="V84" s="202">
        <v>4.4400000000000004</v>
      </c>
      <c r="W84" s="202">
        <v>11.05</v>
      </c>
      <c r="X84" s="202">
        <v>24.15</v>
      </c>
      <c r="Y84" s="202">
        <v>0</v>
      </c>
      <c r="Z84">
        <v>0</v>
      </c>
      <c r="AA84" s="202">
        <v>-0.01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60.29</v>
      </c>
      <c r="AQ84" s="202">
        <v>20.27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157.87</v>
      </c>
      <c r="L85" s="202">
        <v>66.64</v>
      </c>
      <c r="M85" s="202">
        <v>0</v>
      </c>
      <c r="N85" s="202">
        <v>29</v>
      </c>
      <c r="O85" s="202">
        <v>48.71</v>
      </c>
      <c r="P85" s="202">
        <v>53.5</v>
      </c>
      <c r="Q85" s="202">
        <v>5.0199999999999996</v>
      </c>
      <c r="R85" s="202">
        <v>7.66</v>
      </c>
      <c r="S85" s="202">
        <v>6.44</v>
      </c>
      <c r="T85" s="202">
        <v>0</v>
      </c>
      <c r="U85" s="202">
        <v>309.95999999999998</v>
      </c>
      <c r="V85" s="202">
        <v>4.4400000000000004</v>
      </c>
      <c r="W85" s="202">
        <v>11.05</v>
      </c>
      <c r="X85" s="202">
        <v>24.15</v>
      </c>
      <c r="Y85" s="202">
        <v>0</v>
      </c>
      <c r="Z85">
        <v>0</v>
      </c>
      <c r="AA85" s="202">
        <v>-0.01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60.29</v>
      </c>
      <c r="AQ85" s="202">
        <v>20.03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157.87</v>
      </c>
      <c r="L86" s="202">
        <v>64.17</v>
      </c>
      <c r="M86" s="202">
        <v>0</v>
      </c>
      <c r="N86" s="202">
        <v>29</v>
      </c>
      <c r="O86" s="202">
        <v>48.71</v>
      </c>
      <c r="P86" s="202">
        <v>53.5</v>
      </c>
      <c r="Q86" s="202">
        <v>5.0199999999999996</v>
      </c>
      <c r="R86" s="202">
        <v>7.66</v>
      </c>
      <c r="S86" s="202">
        <v>6.44</v>
      </c>
      <c r="T86" s="202">
        <v>0</v>
      </c>
      <c r="U86" s="202">
        <v>309.95999999999998</v>
      </c>
      <c r="V86" s="202">
        <v>4.4400000000000004</v>
      </c>
      <c r="W86" s="202">
        <v>11.05</v>
      </c>
      <c r="X86" s="202">
        <v>24.15</v>
      </c>
      <c r="Y86" s="202">
        <v>0</v>
      </c>
      <c r="Z86">
        <v>0</v>
      </c>
      <c r="AA86" s="202">
        <v>-0.01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60.29</v>
      </c>
      <c r="AQ86" s="202">
        <v>20.03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157.87</v>
      </c>
      <c r="L87" s="202">
        <v>72.59</v>
      </c>
      <c r="M87" s="202">
        <v>0</v>
      </c>
      <c r="N87" s="202">
        <v>29</v>
      </c>
      <c r="O87" s="202">
        <v>48.71</v>
      </c>
      <c r="P87" s="202">
        <v>53.5</v>
      </c>
      <c r="Q87" s="202">
        <v>5.0199999999999996</v>
      </c>
      <c r="R87" s="202">
        <v>7.65</v>
      </c>
      <c r="S87" s="202">
        <v>6.44</v>
      </c>
      <c r="T87" s="202">
        <v>0</v>
      </c>
      <c r="U87" s="202">
        <v>309.95999999999998</v>
      </c>
      <c r="V87" s="202">
        <v>4.4400000000000004</v>
      </c>
      <c r="W87" s="202">
        <v>11.05</v>
      </c>
      <c r="X87" s="202">
        <v>24.15</v>
      </c>
      <c r="Y87" s="202">
        <v>0</v>
      </c>
      <c r="Z87">
        <v>0</v>
      </c>
      <c r="AA87" s="202">
        <v>-0.01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60.29</v>
      </c>
      <c r="AQ87" s="202">
        <v>20.079999999999998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157.87</v>
      </c>
      <c r="L88" s="202">
        <v>73.930000000000007</v>
      </c>
      <c r="M88" s="202">
        <v>0</v>
      </c>
      <c r="N88" s="202">
        <v>29</v>
      </c>
      <c r="O88" s="202">
        <v>48.71</v>
      </c>
      <c r="P88" s="202">
        <v>53.5</v>
      </c>
      <c r="Q88" s="202">
        <v>5.0199999999999996</v>
      </c>
      <c r="R88" s="202">
        <v>7.65</v>
      </c>
      <c r="S88" s="202">
        <v>6.44</v>
      </c>
      <c r="T88" s="202">
        <v>0</v>
      </c>
      <c r="U88" s="202">
        <v>309.95999999999998</v>
      </c>
      <c r="V88" s="202">
        <v>4.4400000000000004</v>
      </c>
      <c r="W88" s="202">
        <v>11.05</v>
      </c>
      <c r="X88" s="202">
        <v>24.15</v>
      </c>
      <c r="Y88" s="202">
        <v>0</v>
      </c>
      <c r="Z88">
        <v>0</v>
      </c>
      <c r="AA88" s="202">
        <v>-0.01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60.29</v>
      </c>
      <c r="AQ88" s="202">
        <v>20.079999999999998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157.87</v>
      </c>
      <c r="L89" s="202">
        <v>78.78</v>
      </c>
      <c r="M89" s="202">
        <v>0</v>
      </c>
      <c r="N89" s="202">
        <v>29</v>
      </c>
      <c r="O89" s="202">
        <v>48.71</v>
      </c>
      <c r="P89" s="202">
        <v>53.5</v>
      </c>
      <c r="Q89" s="202">
        <v>5.0199999999999996</v>
      </c>
      <c r="R89" s="202">
        <v>7.65</v>
      </c>
      <c r="S89" s="202">
        <v>6.44</v>
      </c>
      <c r="T89" s="202">
        <v>0</v>
      </c>
      <c r="U89" s="202">
        <v>309.95999999999998</v>
      </c>
      <c r="V89" s="202">
        <v>4.4400000000000004</v>
      </c>
      <c r="W89" s="202">
        <v>11.05</v>
      </c>
      <c r="X89" s="202">
        <v>24.15</v>
      </c>
      <c r="Y89" s="202">
        <v>0</v>
      </c>
      <c r="Z89">
        <v>0</v>
      </c>
      <c r="AA89" s="202">
        <v>-0.01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60.29</v>
      </c>
      <c r="AQ89" s="202">
        <v>20.079999999999998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157.87</v>
      </c>
      <c r="L90" s="202">
        <v>76.150000000000006</v>
      </c>
      <c r="M90" s="202">
        <v>0</v>
      </c>
      <c r="N90" s="202">
        <v>29</v>
      </c>
      <c r="O90" s="202">
        <v>48.71</v>
      </c>
      <c r="P90" s="202">
        <v>53.5</v>
      </c>
      <c r="Q90" s="202">
        <v>5.0199999999999996</v>
      </c>
      <c r="R90" s="202">
        <v>7.65</v>
      </c>
      <c r="S90" s="202">
        <v>6.44</v>
      </c>
      <c r="T90" s="202">
        <v>0</v>
      </c>
      <c r="U90" s="202">
        <v>309.95999999999998</v>
      </c>
      <c r="V90" s="202">
        <v>4.4400000000000004</v>
      </c>
      <c r="W90" s="202">
        <v>11.05</v>
      </c>
      <c r="X90" s="202">
        <v>24.15</v>
      </c>
      <c r="Y90" s="202">
        <v>0</v>
      </c>
      <c r="Z90">
        <v>0</v>
      </c>
      <c r="AA90" s="202">
        <v>-0.01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60.29</v>
      </c>
      <c r="AQ90" s="202">
        <v>20.079999999999998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157.87</v>
      </c>
      <c r="L91" s="202">
        <v>43.28</v>
      </c>
      <c r="M91" s="202">
        <v>0</v>
      </c>
      <c r="N91" s="202">
        <v>29</v>
      </c>
      <c r="O91" s="202">
        <v>48.71</v>
      </c>
      <c r="P91" s="202">
        <v>53.5</v>
      </c>
      <c r="Q91" s="202">
        <v>5.0199999999999996</v>
      </c>
      <c r="R91" s="202">
        <v>7.65</v>
      </c>
      <c r="S91" s="202">
        <v>6.44</v>
      </c>
      <c r="T91" s="202">
        <v>0</v>
      </c>
      <c r="U91" s="202">
        <v>309.95999999999998</v>
      </c>
      <c r="V91" s="202">
        <v>4.4400000000000004</v>
      </c>
      <c r="W91" s="202">
        <v>11.05</v>
      </c>
      <c r="X91" s="202">
        <v>24.15</v>
      </c>
      <c r="Y91" s="202">
        <v>0</v>
      </c>
      <c r="Z91">
        <v>0</v>
      </c>
      <c r="AA91" s="202">
        <v>-0.01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60.29</v>
      </c>
      <c r="AQ91" s="202">
        <v>20.079999999999998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157.87</v>
      </c>
      <c r="L92" s="202">
        <v>43.28</v>
      </c>
      <c r="M92" s="202">
        <v>0</v>
      </c>
      <c r="N92" s="202">
        <v>29</v>
      </c>
      <c r="O92" s="202">
        <v>48.71</v>
      </c>
      <c r="P92" s="202">
        <v>53.5</v>
      </c>
      <c r="Q92" s="202">
        <v>5.0199999999999996</v>
      </c>
      <c r="R92" s="202">
        <v>7.65</v>
      </c>
      <c r="S92" s="202">
        <v>6.44</v>
      </c>
      <c r="T92" s="202">
        <v>0</v>
      </c>
      <c r="U92" s="202">
        <v>309.95999999999998</v>
      </c>
      <c r="V92" s="202">
        <v>4.4400000000000004</v>
      </c>
      <c r="W92" s="202">
        <v>11.05</v>
      </c>
      <c r="X92" s="202">
        <v>24.15</v>
      </c>
      <c r="Y92" s="202">
        <v>0</v>
      </c>
      <c r="Z92">
        <v>0</v>
      </c>
      <c r="AA92" s="202">
        <v>-0.01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60.29</v>
      </c>
      <c r="AQ92" s="202">
        <v>20.079999999999998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157.87</v>
      </c>
      <c r="L93" s="202">
        <v>43.28</v>
      </c>
      <c r="M93" s="202">
        <v>0</v>
      </c>
      <c r="N93" s="202">
        <v>29</v>
      </c>
      <c r="O93" s="202">
        <v>48.71</v>
      </c>
      <c r="P93" s="202">
        <v>53.5</v>
      </c>
      <c r="Q93" s="202">
        <v>5.0199999999999996</v>
      </c>
      <c r="R93" s="202">
        <v>7.65</v>
      </c>
      <c r="S93" s="202">
        <v>6.44</v>
      </c>
      <c r="T93" s="202">
        <v>0</v>
      </c>
      <c r="U93" s="202">
        <v>309.95999999999998</v>
      </c>
      <c r="V93" s="202">
        <v>4.4400000000000004</v>
      </c>
      <c r="W93" s="202">
        <v>11.05</v>
      </c>
      <c r="X93" s="202">
        <v>24.15</v>
      </c>
      <c r="Y93" s="202">
        <v>0</v>
      </c>
      <c r="Z93">
        <v>0</v>
      </c>
      <c r="AA93" s="202">
        <v>-0.01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60.29</v>
      </c>
      <c r="AQ93" s="202">
        <v>20.079999999999998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157.87</v>
      </c>
      <c r="L94" s="202">
        <v>43.28</v>
      </c>
      <c r="M94" s="202">
        <v>0</v>
      </c>
      <c r="N94" s="202">
        <v>29</v>
      </c>
      <c r="O94" s="202">
        <v>48.71</v>
      </c>
      <c r="P94" s="202">
        <v>53.5</v>
      </c>
      <c r="Q94" s="202">
        <v>5.0199999999999996</v>
      </c>
      <c r="R94" s="202">
        <v>7.65</v>
      </c>
      <c r="S94" s="202">
        <v>6.44</v>
      </c>
      <c r="T94" s="202">
        <v>0</v>
      </c>
      <c r="U94" s="202">
        <v>309.95999999999998</v>
      </c>
      <c r="V94" s="202">
        <v>4.4400000000000004</v>
      </c>
      <c r="W94" s="202">
        <v>11.05</v>
      </c>
      <c r="X94" s="202">
        <v>24.15</v>
      </c>
      <c r="Y94" s="202">
        <v>0</v>
      </c>
      <c r="Z94">
        <v>0</v>
      </c>
      <c r="AA94" s="202">
        <v>-0.01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60.29</v>
      </c>
      <c r="AQ94" s="202">
        <v>20.079999999999998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157.87</v>
      </c>
      <c r="L95" s="202">
        <v>43.28</v>
      </c>
      <c r="M95" s="202">
        <v>0</v>
      </c>
      <c r="N95" s="202">
        <v>29</v>
      </c>
      <c r="O95" s="202">
        <v>48.71</v>
      </c>
      <c r="P95" s="202">
        <v>58.16</v>
      </c>
      <c r="Q95" s="202">
        <v>5.0199999999999996</v>
      </c>
      <c r="R95" s="202">
        <v>7.65</v>
      </c>
      <c r="S95" s="202">
        <v>6.44</v>
      </c>
      <c r="T95" s="202">
        <v>0</v>
      </c>
      <c r="U95" s="202">
        <v>309.95999999999998</v>
      </c>
      <c r="V95" s="202">
        <v>4.4400000000000004</v>
      </c>
      <c r="W95" s="202">
        <v>11.05</v>
      </c>
      <c r="X95" s="202">
        <v>24.15</v>
      </c>
      <c r="Y95" s="202">
        <v>0</v>
      </c>
      <c r="Z95">
        <v>0</v>
      </c>
      <c r="AA95" s="202">
        <v>-0.01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60.29</v>
      </c>
      <c r="AQ95" s="202">
        <v>20.079999999999998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157.87</v>
      </c>
      <c r="L96" s="202">
        <v>43.28</v>
      </c>
      <c r="M96" s="202">
        <v>0</v>
      </c>
      <c r="N96" s="202">
        <v>29</v>
      </c>
      <c r="O96" s="202">
        <v>48.71</v>
      </c>
      <c r="P96" s="202">
        <v>59.11</v>
      </c>
      <c r="Q96" s="202">
        <v>5.0199999999999996</v>
      </c>
      <c r="R96" s="202">
        <v>7.65</v>
      </c>
      <c r="S96" s="202">
        <v>6.44</v>
      </c>
      <c r="T96" s="202">
        <v>0</v>
      </c>
      <c r="U96" s="202">
        <v>309.95999999999998</v>
      </c>
      <c r="V96" s="202">
        <v>4.4400000000000004</v>
      </c>
      <c r="W96" s="202">
        <v>11.05</v>
      </c>
      <c r="X96" s="202">
        <v>24.15</v>
      </c>
      <c r="Y96" s="202">
        <v>0</v>
      </c>
      <c r="Z96">
        <v>0</v>
      </c>
      <c r="AA96" s="202">
        <v>-0.01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60.29</v>
      </c>
      <c r="AQ96" s="202">
        <v>20.079999999999998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141.37</v>
      </c>
      <c r="L97" s="202">
        <v>43.28</v>
      </c>
      <c r="M97" s="202">
        <v>0</v>
      </c>
      <c r="N97" s="202">
        <v>29</v>
      </c>
      <c r="O97" s="202">
        <v>48.71</v>
      </c>
      <c r="P97" s="202">
        <v>59.11</v>
      </c>
      <c r="Q97" s="202">
        <v>5.0199999999999996</v>
      </c>
      <c r="R97" s="202">
        <v>7.65</v>
      </c>
      <c r="S97" s="202">
        <v>6.44</v>
      </c>
      <c r="T97" s="202">
        <v>0</v>
      </c>
      <c r="U97" s="202">
        <v>309.95999999999998</v>
      </c>
      <c r="V97" s="202">
        <v>4.4400000000000004</v>
      </c>
      <c r="W97" s="202">
        <v>11.05</v>
      </c>
      <c r="X97" s="202">
        <v>24.15</v>
      </c>
      <c r="Y97" s="202">
        <v>0</v>
      </c>
      <c r="Z97">
        <v>0</v>
      </c>
      <c r="AA97" s="202">
        <v>-0.01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60.29</v>
      </c>
      <c r="AQ97" s="202">
        <v>20.079999999999998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120.21</v>
      </c>
      <c r="L98" s="202">
        <v>43.28</v>
      </c>
      <c r="M98" s="202">
        <v>0</v>
      </c>
      <c r="N98" s="202">
        <v>29</v>
      </c>
      <c r="O98" s="202">
        <v>48.71</v>
      </c>
      <c r="P98" s="202">
        <v>60.05</v>
      </c>
      <c r="Q98" s="202">
        <v>5.0199999999999996</v>
      </c>
      <c r="R98" s="202">
        <v>7.65</v>
      </c>
      <c r="S98" s="202">
        <v>6.44</v>
      </c>
      <c r="T98" s="202">
        <v>0</v>
      </c>
      <c r="U98" s="202">
        <v>309.95999999999998</v>
      </c>
      <c r="V98" s="202">
        <v>4.4400000000000004</v>
      </c>
      <c r="W98" s="202">
        <v>11.05</v>
      </c>
      <c r="X98" s="202">
        <v>24.15</v>
      </c>
      <c r="Y98" s="202">
        <v>0</v>
      </c>
      <c r="Z98">
        <v>0</v>
      </c>
      <c r="AA98" s="202">
        <v>-0.01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60.29</v>
      </c>
      <c r="AQ98" s="202">
        <v>20.079999999999998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2.0776424999999992</v>
      </c>
      <c r="L99">
        <f t="shared" si="0"/>
        <v>0.85675750000000062</v>
      </c>
      <c r="M99">
        <f t="shared" si="0"/>
        <v>0</v>
      </c>
      <c r="N99">
        <f t="shared" si="0"/>
        <v>0.69599999999999995</v>
      </c>
      <c r="O99">
        <f t="shared" si="0"/>
        <v>1.1690400000000007</v>
      </c>
      <c r="P99">
        <f t="shared" si="0"/>
        <v>1.2896074999999998</v>
      </c>
      <c r="Q99">
        <f t="shared" si="0"/>
        <v>9.6774999999999875E-2</v>
      </c>
      <c r="R99">
        <f t="shared" si="0"/>
        <v>0.13937250000000012</v>
      </c>
      <c r="S99">
        <f t="shared" si="0"/>
        <v>0.12732250000000006</v>
      </c>
      <c r="T99">
        <f t="shared" si="0"/>
        <v>0</v>
      </c>
      <c r="U99">
        <f t="shared" si="0"/>
        <v>7.5305599999999906</v>
      </c>
      <c r="V99">
        <f t="shared" si="0"/>
        <v>8.7622499999999964E-2</v>
      </c>
      <c r="W99">
        <f t="shared" si="0"/>
        <v>0.23483999999999963</v>
      </c>
      <c r="X99">
        <f t="shared" si="0"/>
        <v>0.52277000000000073</v>
      </c>
      <c r="Y99">
        <f t="shared" si="0"/>
        <v>0</v>
      </c>
      <c r="Z99">
        <f t="shared" si="0"/>
        <v>0</v>
      </c>
      <c r="AA99">
        <f t="shared" si="0"/>
        <v>-2.4000000000000017E-4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1.3256574999999988</v>
      </c>
      <c r="AQ99">
        <f t="shared" si="0"/>
        <v>0.45054249999999946</v>
      </c>
      <c r="AR99">
        <f t="shared" si="0"/>
        <v>0.22888999999999998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4.8600000000000003</v>
      </c>
      <c r="L3" s="202">
        <v>203.88</v>
      </c>
      <c r="M3" s="202">
        <v>13.28</v>
      </c>
      <c r="N3" s="202">
        <v>35.04</v>
      </c>
      <c r="O3" s="202">
        <v>0</v>
      </c>
      <c r="P3" s="202">
        <v>33.119999999999997</v>
      </c>
      <c r="Q3" s="202">
        <v>3.52</v>
      </c>
      <c r="R3" s="202">
        <v>4.91</v>
      </c>
      <c r="S3" s="202">
        <v>4.29</v>
      </c>
      <c r="T3" s="202">
        <v>0</v>
      </c>
      <c r="U3" s="202">
        <v>24.72</v>
      </c>
      <c r="V3" s="202">
        <v>2.88</v>
      </c>
      <c r="W3" s="202">
        <v>6.73</v>
      </c>
      <c r="X3" s="202">
        <v>14.82</v>
      </c>
      <c r="Y3" s="202">
        <v>0</v>
      </c>
      <c r="Z3">
        <v>0</v>
      </c>
      <c r="AA3" s="202">
        <v>-0.02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33.659999999999997</v>
      </c>
      <c r="AQ3" s="202">
        <v>17.61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4.8600000000000003</v>
      </c>
      <c r="L4" s="202">
        <v>203.88</v>
      </c>
      <c r="M4" s="202">
        <v>13.28</v>
      </c>
      <c r="N4" s="202">
        <v>35.04</v>
      </c>
      <c r="O4" s="202">
        <v>0</v>
      </c>
      <c r="P4" s="202">
        <v>33.119999999999997</v>
      </c>
      <c r="Q4" s="202">
        <v>3.52</v>
      </c>
      <c r="R4" s="202">
        <v>3.44</v>
      </c>
      <c r="S4" s="202">
        <v>4.29</v>
      </c>
      <c r="T4" s="202">
        <v>0</v>
      </c>
      <c r="U4" s="202">
        <v>24.72</v>
      </c>
      <c r="V4" s="202">
        <v>2.88</v>
      </c>
      <c r="W4" s="202">
        <v>6.73</v>
      </c>
      <c r="X4" s="202">
        <v>12.5</v>
      </c>
      <c r="Y4" s="202">
        <v>0</v>
      </c>
      <c r="Z4">
        <v>0</v>
      </c>
      <c r="AA4" s="202">
        <v>-0.02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33.659999999999997</v>
      </c>
      <c r="AQ4" s="202">
        <v>17.61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4.8600000000000003</v>
      </c>
      <c r="L5" s="202">
        <v>203.88</v>
      </c>
      <c r="M5" s="202">
        <v>7.3</v>
      </c>
      <c r="N5" s="202">
        <v>19.27</v>
      </c>
      <c r="O5" s="202">
        <v>0</v>
      </c>
      <c r="P5" s="202">
        <v>18.21</v>
      </c>
      <c r="Q5" s="202">
        <v>3.52</v>
      </c>
      <c r="R5" s="202">
        <v>3.44</v>
      </c>
      <c r="S5" s="202">
        <v>4.29</v>
      </c>
      <c r="T5" s="202">
        <v>0</v>
      </c>
      <c r="U5" s="202">
        <v>24.72</v>
      </c>
      <c r="V5" s="202">
        <v>2.88</v>
      </c>
      <c r="W5" s="202">
        <v>6.73</v>
      </c>
      <c r="X5" s="202">
        <v>12.5</v>
      </c>
      <c r="Y5" s="202">
        <v>0</v>
      </c>
      <c r="Z5">
        <v>0</v>
      </c>
      <c r="AA5" s="202">
        <v>-0.02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33.659999999999997</v>
      </c>
      <c r="AQ5" s="202">
        <v>17.61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4.8600000000000003</v>
      </c>
      <c r="L6" s="202">
        <v>203.88</v>
      </c>
      <c r="M6" s="202">
        <v>7.3</v>
      </c>
      <c r="N6" s="202">
        <v>19.27</v>
      </c>
      <c r="O6" s="202">
        <v>0</v>
      </c>
      <c r="P6" s="202">
        <v>18.21</v>
      </c>
      <c r="Q6" s="202">
        <v>3.52</v>
      </c>
      <c r="R6" s="202">
        <v>3.44</v>
      </c>
      <c r="S6" s="202">
        <v>4.29</v>
      </c>
      <c r="T6" s="202">
        <v>0</v>
      </c>
      <c r="U6" s="202">
        <v>24.72</v>
      </c>
      <c r="V6" s="202">
        <v>2.88</v>
      </c>
      <c r="W6" s="202">
        <v>6.73</v>
      </c>
      <c r="X6" s="202">
        <v>12.5</v>
      </c>
      <c r="Y6" s="202">
        <v>0</v>
      </c>
      <c r="Z6">
        <v>0</v>
      </c>
      <c r="AA6" s="202">
        <v>-0.02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33.659999999999997</v>
      </c>
      <c r="AQ6" s="202">
        <v>17.61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4.8600000000000003</v>
      </c>
      <c r="L7" s="202">
        <v>203.88</v>
      </c>
      <c r="M7" s="202">
        <v>7.3</v>
      </c>
      <c r="N7" s="202">
        <v>19.27</v>
      </c>
      <c r="O7" s="202">
        <v>0</v>
      </c>
      <c r="P7" s="202">
        <v>18.21</v>
      </c>
      <c r="Q7" s="202">
        <v>3.52</v>
      </c>
      <c r="R7" s="202">
        <v>3.44</v>
      </c>
      <c r="S7" s="202">
        <v>4.29</v>
      </c>
      <c r="T7" s="202">
        <v>0</v>
      </c>
      <c r="U7" s="202">
        <v>24.72</v>
      </c>
      <c r="V7" s="202">
        <v>2.88</v>
      </c>
      <c r="W7" s="202">
        <v>6.73</v>
      </c>
      <c r="X7" s="202">
        <v>12.5</v>
      </c>
      <c r="Y7" s="202">
        <v>0</v>
      </c>
      <c r="Z7">
        <v>0</v>
      </c>
      <c r="AA7" s="202">
        <v>-0.02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33.659999999999997</v>
      </c>
      <c r="AQ7" s="202">
        <v>17.61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4.8600000000000003</v>
      </c>
      <c r="L8" s="202">
        <v>203.88</v>
      </c>
      <c r="M8" s="202">
        <v>7.3</v>
      </c>
      <c r="N8" s="202">
        <v>19.27</v>
      </c>
      <c r="O8" s="202">
        <v>0</v>
      </c>
      <c r="P8" s="202">
        <v>18.21</v>
      </c>
      <c r="Q8" s="202">
        <v>3.52</v>
      </c>
      <c r="R8" s="202">
        <v>3.44</v>
      </c>
      <c r="S8" s="202">
        <v>4.29</v>
      </c>
      <c r="T8" s="202">
        <v>0</v>
      </c>
      <c r="U8" s="202">
        <v>24.72</v>
      </c>
      <c r="V8" s="202">
        <v>2.88</v>
      </c>
      <c r="W8" s="202">
        <v>6.73</v>
      </c>
      <c r="X8" s="202">
        <v>12.5</v>
      </c>
      <c r="Y8" s="202">
        <v>0</v>
      </c>
      <c r="Z8">
        <v>0</v>
      </c>
      <c r="AA8" s="202">
        <v>-0.02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33.659999999999997</v>
      </c>
      <c r="AQ8" s="202">
        <v>17.61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4.8600000000000003</v>
      </c>
      <c r="L9" s="202">
        <v>203.88</v>
      </c>
      <c r="M9" s="202">
        <v>7.3</v>
      </c>
      <c r="N9" s="202">
        <v>19.27</v>
      </c>
      <c r="O9" s="202">
        <v>0</v>
      </c>
      <c r="P9" s="202">
        <v>18.21</v>
      </c>
      <c r="Q9" s="202">
        <v>3.52</v>
      </c>
      <c r="R9" s="202">
        <v>3.44</v>
      </c>
      <c r="S9" s="202">
        <v>4.29</v>
      </c>
      <c r="T9" s="202">
        <v>0</v>
      </c>
      <c r="U9" s="202">
        <v>24.72</v>
      </c>
      <c r="V9" s="202">
        <v>2.88</v>
      </c>
      <c r="W9" s="202">
        <v>6.73</v>
      </c>
      <c r="X9" s="202">
        <v>12.5</v>
      </c>
      <c r="Y9" s="202">
        <v>0</v>
      </c>
      <c r="Z9">
        <v>0</v>
      </c>
      <c r="AA9" s="202">
        <v>-0.02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33.659999999999997</v>
      </c>
      <c r="AQ9" s="202">
        <v>17.61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4.87</v>
      </c>
      <c r="L10" s="202">
        <v>203.88</v>
      </c>
      <c r="M10" s="202">
        <v>7.3</v>
      </c>
      <c r="N10" s="202">
        <v>19.27</v>
      </c>
      <c r="O10" s="202">
        <v>0</v>
      </c>
      <c r="P10" s="202">
        <v>18.21</v>
      </c>
      <c r="Q10" s="202">
        <v>3.52</v>
      </c>
      <c r="R10" s="202">
        <v>3.44</v>
      </c>
      <c r="S10" s="202">
        <v>4.29</v>
      </c>
      <c r="T10" s="202">
        <v>0</v>
      </c>
      <c r="U10" s="202">
        <v>24.72</v>
      </c>
      <c r="V10" s="202">
        <v>2.88</v>
      </c>
      <c r="W10" s="202">
        <v>6.73</v>
      </c>
      <c r="X10" s="202">
        <v>12.5</v>
      </c>
      <c r="Y10" s="202">
        <v>0</v>
      </c>
      <c r="Z10">
        <v>0</v>
      </c>
      <c r="AA10" s="202">
        <v>-0.02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33.659999999999997</v>
      </c>
      <c r="AQ10" s="202">
        <v>17.61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4.87</v>
      </c>
      <c r="L11" s="202">
        <v>203.88</v>
      </c>
      <c r="M11" s="202">
        <v>7.3</v>
      </c>
      <c r="N11" s="202">
        <v>19.27</v>
      </c>
      <c r="O11" s="202">
        <v>0</v>
      </c>
      <c r="P11" s="202">
        <v>18.21</v>
      </c>
      <c r="Q11" s="202">
        <v>3.52</v>
      </c>
      <c r="R11" s="202">
        <v>3.44</v>
      </c>
      <c r="S11" s="202">
        <v>4.29</v>
      </c>
      <c r="T11" s="202">
        <v>0</v>
      </c>
      <c r="U11" s="202">
        <v>24.72</v>
      </c>
      <c r="V11" s="202">
        <v>2.88</v>
      </c>
      <c r="W11" s="202">
        <v>6.73</v>
      </c>
      <c r="X11" s="202">
        <v>12.5</v>
      </c>
      <c r="Y11" s="202">
        <v>0</v>
      </c>
      <c r="Z11">
        <v>0</v>
      </c>
      <c r="AA11" s="202">
        <v>-0.02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33.659999999999997</v>
      </c>
      <c r="AQ11" s="202">
        <v>17.61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4.87</v>
      </c>
      <c r="L12" s="202">
        <v>203.88</v>
      </c>
      <c r="M12" s="202">
        <v>7.3</v>
      </c>
      <c r="N12" s="202">
        <v>19.27</v>
      </c>
      <c r="O12" s="202">
        <v>0</v>
      </c>
      <c r="P12" s="202">
        <v>18.21</v>
      </c>
      <c r="Q12" s="202">
        <v>3.52</v>
      </c>
      <c r="R12" s="202">
        <v>3.44</v>
      </c>
      <c r="S12" s="202">
        <v>4.29</v>
      </c>
      <c r="T12" s="202">
        <v>0</v>
      </c>
      <c r="U12" s="202">
        <v>24.72</v>
      </c>
      <c r="V12" s="202">
        <v>2.88</v>
      </c>
      <c r="W12" s="202">
        <v>6.73</v>
      </c>
      <c r="X12" s="202">
        <v>12.5</v>
      </c>
      <c r="Y12" s="202">
        <v>0</v>
      </c>
      <c r="Z12">
        <v>0</v>
      </c>
      <c r="AA12" s="202">
        <v>-0.02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33.659999999999997</v>
      </c>
      <c r="AQ12" s="202">
        <v>17.61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4.87</v>
      </c>
      <c r="L13" s="202">
        <v>203.88</v>
      </c>
      <c r="M13" s="202">
        <v>7.3</v>
      </c>
      <c r="N13" s="202">
        <v>19.27</v>
      </c>
      <c r="O13" s="202">
        <v>0</v>
      </c>
      <c r="P13" s="202">
        <v>18.21</v>
      </c>
      <c r="Q13" s="202">
        <v>3.52</v>
      </c>
      <c r="R13" s="202">
        <v>3.44</v>
      </c>
      <c r="S13" s="202">
        <v>4.29</v>
      </c>
      <c r="T13" s="202">
        <v>0</v>
      </c>
      <c r="U13" s="202">
        <v>24.72</v>
      </c>
      <c r="V13" s="202">
        <v>2.88</v>
      </c>
      <c r="W13" s="202">
        <v>6.73</v>
      </c>
      <c r="X13" s="202">
        <v>12.5</v>
      </c>
      <c r="Y13" s="202">
        <v>0</v>
      </c>
      <c r="Z13">
        <v>0</v>
      </c>
      <c r="AA13" s="202">
        <v>-0.02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33.659999999999997</v>
      </c>
      <c r="AQ13" s="202">
        <v>17.61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4.87</v>
      </c>
      <c r="L14" s="202">
        <v>203.88</v>
      </c>
      <c r="M14" s="202">
        <v>7.3</v>
      </c>
      <c r="N14" s="202">
        <v>19.27</v>
      </c>
      <c r="O14" s="202">
        <v>0</v>
      </c>
      <c r="P14" s="202">
        <v>18.21</v>
      </c>
      <c r="Q14" s="202">
        <v>3.52</v>
      </c>
      <c r="R14" s="202">
        <v>3.44</v>
      </c>
      <c r="S14" s="202">
        <v>4.29</v>
      </c>
      <c r="T14" s="202">
        <v>0</v>
      </c>
      <c r="U14" s="202">
        <v>24.72</v>
      </c>
      <c r="V14" s="202">
        <v>2.88</v>
      </c>
      <c r="W14" s="202">
        <v>6.73</v>
      </c>
      <c r="X14" s="202">
        <v>12.5</v>
      </c>
      <c r="Y14" s="202">
        <v>0</v>
      </c>
      <c r="Z14">
        <v>0</v>
      </c>
      <c r="AA14" s="202">
        <v>-0.02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33.659999999999997</v>
      </c>
      <c r="AQ14" s="202">
        <v>17.61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4.88</v>
      </c>
      <c r="L15" s="202">
        <v>204.64</v>
      </c>
      <c r="M15" s="202">
        <v>13.28</v>
      </c>
      <c r="N15" s="202">
        <v>35.04</v>
      </c>
      <c r="O15" s="202">
        <v>0</v>
      </c>
      <c r="P15" s="202">
        <v>33.119999999999997</v>
      </c>
      <c r="Q15" s="202">
        <v>3.52</v>
      </c>
      <c r="R15" s="202">
        <v>3.44</v>
      </c>
      <c r="S15" s="202">
        <v>4.29</v>
      </c>
      <c r="T15" s="202">
        <v>0</v>
      </c>
      <c r="U15" s="202">
        <v>24.72</v>
      </c>
      <c r="V15" s="202">
        <v>2.88</v>
      </c>
      <c r="W15" s="202">
        <v>6.73</v>
      </c>
      <c r="X15" s="202">
        <v>12.5</v>
      </c>
      <c r="Y15" s="202">
        <v>0</v>
      </c>
      <c r="Z15">
        <v>0</v>
      </c>
      <c r="AA15" s="202">
        <v>-0.02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33.659999999999997</v>
      </c>
      <c r="AQ15" s="202">
        <v>17.61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4.87</v>
      </c>
      <c r="L16" s="202">
        <v>204.64</v>
      </c>
      <c r="M16" s="202">
        <v>13.28</v>
      </c>
      <c r="N16" s="202">
        <v>35.04</v>
      </c>
      <c r="O16" s="202">
        <v>0</v>
      </c>
      <c r="P16" s="202">
        <v>33.119999999999997</v>
      </c>
      <c r="Q16" s="202">
        <v>3.52</v>
      </c>
      <c r="R16" s="202">
        <v>3.44</v>
      </c>
      <c r="S16" s="202">
        <v>4.29</v>
      </c>
      <c r="T16" s="202">
        <v>0</v>
      </c>
      <c r="U16" s="202">
        <v>24.72</v>
      </c>
      <c r="V16" s="202">
        <v>2.88</v>
      </c>
      <c r="W16" s="202">
        <v>6.73</v>
      </c>
      <c r="X16" s="202">
        <v>12.5</v>
      </c>
      <c r="Y16" s="202">
        <v>0</v>
      </c>
      <c r="Z16">
        <v>0</v>
      </c>
      <c r="AA16" s="202">
        <v>-0.02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33.659999999999997</v>
      </c>
      <c r="AQ16" s="202">
        <v>17.61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4.88</v>
      </c>
      <c r="L17" s="202">
        <v>204.64</v>
      </c>
      <c r="M17" s="202">
        <v>13.28</v>
      </c>
      <c r="N17" s="202">
        <v>35.04</v>
      </c>
      <c r="O17" s="202">
        <v>0</v>
      </c>
      <c r="P17" s="202">
        <v>33.119999999999997</v>
      </c>
      <c r="Q17" s="202">
        <v>3.52</v>
      </c>
      <c r="R17" s="202">
        <v>3.44</v>
      </c>
      <c r="S17" s="202">
        <v>4.29</v>
      </c>
      <c r="T17" s="202">
        <v>0</v>
      </c>
      <c r="U17" s="202">
        <v>24.72</v>
      </c>
      <c r="V17" s="202">
        <v>2.88</v>
      </c>
      <c r="W17" s="202">
        <v>6.73</v>
      </c>
      <c r="X17" s="202">
        <v>12.5</v>
      </c>
      <c r="Y17" s="202">
        <v>0</v>
      </c>
      <c r="Z17">
        <v>0</v>
      </c>
      <c r="AA17" s="202">
        <v>-0.02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33.659999999999997</v>
      </c>
      <c r="AQ17" s="202">
        <v>17.61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4.87</v>
      </c>
      <c r="L18" s="202">
        <v>204.64</v>
      </c>
      <c r="M18" s="202">
        <v>13.28</v>
      </c>
      <c r="N18" s="202">
        <v>35.04</v>
      </c>
      <c r="O18" s="202">
        <v>0</v>
      </c>
      <c r="P18" s="202">
        <v>33.119999999999997</v>
      </c>
      <c r="Q18" s="202">
        <v>3.52</v>
      </c>
      <c r="R18" s="202">
        <v>3.44</v>
      </c>
      <c r="S18" s="202">
        <v>4.29</v>
      </c>
      <c r="T18" s="202">
        <v>0</v>
      </c>
      <c r="U18" s="202">
        <v>24.72</v>
      </c>
      <c r="V18" s="202">
        <v>2.88</v>
      </c>
      <c r="W18" s="202">
        <v>6.73</v>
      </c>
      <c r="X18" s="202">
        <v>12.5</v>
      </c>
      <c r="Y18" s="202">
        <v>0</v>
      </c>
      <c r="Z18">
        <v>0</v>
      </c>
      <c r="AA18" s="202">
        <v>-0.02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33.659999999999997</v>
      </c>
      <c r="AQ18" s="202">
        <v>17.61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4.87</v>
      </c>
      <c r="L19" s="202">
        <v>205.91</v>
      </c>
      <c r="M19" s="202">
        <v>13.28</v>
      </c>
      <c r="N19" s="202">
        <v>35.04</v>
      </c>
      <c r="O19" s="202">
        <v>0</v>
      </c>
      <c r="P19" s="202">
        <v>33.119999999999997</v>
      </c>
      <c r="Q19" s="202">
        <v>3.52</v>
      </c>
      <c r="R19" s="202">
        <v>3.44</v>
      </c>
      <c r="S19" s="202">
        <v>4.29</v>
      </c>
      <c r="T19" s="202">
        <v>0</v>
      </c>
      <c r="U19" s="202">
        <v>24.72</v>
      </c>
      <c r="V19" s="202">
        <v>2.88</v>
      </c>
      <c r="W19" s="202">
        <v>6.73</v>
      </c>
      <c r="X19" s="202">
        <v>12.5</v>
      </c>
      <c r="Y19" s="202">
        <v>0</v>
      </c>
      <c r="Z19">
        <v>0</v>
      </c>
      <c r="AA19" s="202">
        <v>-0.02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33.659999999999997</v>
      </c>
      <c r="AQ19" s="202">
        <v>17.61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4.8600000000000003</v>
      </c>
      <c r="L20" s="202">
        <v>205.91</v>
      </c>
      <c r="M20" s="202">
        <v>13.28</v>
      </c>
      <c r="N20" s="202">
        <v>35.04</v>
      </c>
      <c r="O20" s="202">
        <v>0</v>
      </c>
      <c r="P20" s="202">
        <v>33.119999999999997</v>
      </c>
      <c r="Q20" s="202">
        <v>3.52</v>
      </c>
      <c r="R20" s="202">
        <v>3.44</v>
      </c>
      <c r="S20" s="202">
        <v>4.29</v>
      </c>
      <c r="T20" s="202">
        <v>0</v>
      </c>
      <c r="U20" s="202">
        <v>24.72</v>
      </c>
      <c r="V20" s="202">
        <v>2.88</v>
      </c>
      <c r="W20" s="202">
        <v>6.73</v>
      </c>
      <c r="X20" s="202">
        <v>12.5</v>
      </c>
      <c r="Y20" s="202">
        <v>0</v>
      </c>
      <c r="Z20">
        <v>0</v>
      </c>
      <c r="AA20" s="202">
        <v>-0.02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33.659999999999997</v>
      </c>
      <c r="AQ20" s="202">
        <v>17.61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4.8600000000000003</v>
      </c>
      <c r="L21" s="202">
        <v>205.91</v>
      </c>
      <c r="M21" s="202">
        <v>13.28</v>
      </c>
      <c r="N21" s="202">
        <v>35.04</v>
      </c>
      <c r="O21" s="202">
        <v>0</v>
      </c>
      <c r="P21" s="202">
        <v>33.119999999999997</v>
      </c>
      <c r="Q21" s="202">
        <v>3.52</v>
      </c>
      <c r="R21" s="202">
        <v>3.44</v>
      </c>
      <c r="S21" s="202">
        <v>4.29</v>
      </c>
      <c r="T21" s="202">
        <v>0</v>
      </c>
      <c r="U21" s="202">
        <v>24.72</v>
      </c>
      <c r="V21" s="202">
        <v>2.88</v>
      </c>
      <c r="W21" s="202">
        <v>6.73</v>
      </c>
      <c r="X21" s="202">
        <v>12.5</v>
      </c>
      <c r="Y21" s="202">
        <v>0</v>
      </c>
      <c r="Z21">
        <v>0</v>
      </c>
      <c r="AA21" s="202">
        <v>-0.02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33.659999999999997</v>
      </c>
      <c r="AQ21" s="202">
        <v>16.350000000000001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4.8099999999999996</v>
      </c>
      <c r="L22" s="202">
        <v>205.91</v>
      </c>
      <c r="M22" s="202">
        <v>13.28</v>
      </c>
      <c r="N22" s="202">
        <v>35.04</v>
      </c>
      <c r="O22" s="202">
        <v>0</v>
      </c>
      <c r="P22" s="202">
        <v>33.119999999999997</v>
      </c>
      <c r="Q22" s="202">
        <v>3.52</v>
      </c>
      <c r="R22" s="202">
        <v>3.44</v>
      </c>
      <c r="S22" s="202">
        <v>4.29</v>
      </c>
      <c r="T22" s="202">
        <v>0</v>
      </c>
      <c r="U22" s="202">
        <v>24.72</v>
      </c>
      <c r="V22" s="202">
        <v>2.88</v>
      </c>
      <c r="W22" s="202">
        <v>6.73</v>
      </c>
      <c r="X22" s="202">
        <v>12.5</v>
      </c>
      <c r="Y22" s="202">
        <v>0</v>
      </c>
      <c r="Z22">
        <v>0</v>
      </c>
      <c r="AA22" s="202">
        <v>-0.02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33.659999999999997</v>
      </c>
      <c r="AQ22" s="202">
        <v>16.350000000000001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4.8099999999999996</v>
      </c>
      <c r="L23" s="202">
        <v>203.88</v>
      </c>
      <c r="M23" s="202">
        <v>13.28</v>
      </c>
      <c r="N23" s="202">
        <v>35.04</v>
      </c>
      <c r="O23" s="202">
        <v>0</v>
      </c>
      <c r="P23" s="202">
        <v>33.119999999999997</v>
      </c>
      <c r="Q23" s="202">
        <v>3.28</v>
      </c>
      <c r="R23" s="202">
        <v>3.38</v>
      </c>
      <c r="S23" s="202">
        <v>4.29</v>
      </c>
      <c r="T23" s="202">
        <v>0</v>
      </c>
      <c r="U23" s="202">
        <v>24.72</v>
      </c>
      <c r="V23" s="202">
        <v>2.88</v>
      </c>
      <c r="W23" s="202">
        <v>6.73</v>
      </c>
      <c r="X23" s="202">
        <v>12.5</v>
      </c>
      <c r="Y23" s="202">
        <v>0</v>
      </c>
      <c r="Z23">
        <v>0</v>
      </c>
      <c r="AA23" s="202">
        <v>-0.02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33.659999999999997</v>
      </c>
      <c r="AQ23" s="202">
        <v>16.350000000000001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4.8099999999999996</v>
      </c>
      <c r="L24" s="202">
        <v>203.88</v>
      </c>
      <c r="M24" s="202">
        <v>13.28</v>
      </c>
      <c r="N24" s="202">
        <v>35.04</v>
      </c>
      <c r="O24" s="202">
        <v>0</v>
      </c>
      <c r="P24" s="202">
        <v>33.119999999999997</v>
      </c>
      <c r="Q24" s="202">
        <v>3.34</v>
      </c>
      <c r="R24" s="202">
        <v>3.44</v>
      </c>
      <c r="S24" s="202">
        <v>4.29</v>
      </c>
      <c r="T24" s="202">
        <v>0</v>
      </c>
      <c r="U24" s="202">
        <v>24.72</v>
      </c>
      <c r="V24" s="202">
        <v>2.88</v>
      </c>
      <c r="W24" s="202">
        <v>6.73</v>
      </c>
      <c r="X24" s="202">
        <v>12.5</v>
      </c>
      <c r="Y24" s="202">
        <v>0</v>
      </c>
      <c r="Z24">
        <v>0</v>
      </c>
      <c r="AA24" s="202">
        <v>-0.02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33.659999999999997</v>
      </c>
      <c r="AQ24" s="202">
        <v>16.350000000000001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4.8099999999999996</v>
      </c>
      <c r="L25" s="202">
        <v>203.88</v>
      </c>
      <c r="M25" s="202">
        <v>12.6</v>
      </c>
      <c r="N25" s="202">
        <v>35.04</v>
      </c>
      <c r="O25" s="202">
        <v>0</v>
      </c>
      <c r="P25" s="202">
        <v>33.119999999999997</v>
      </c>
      <c r="Q25" s="202">
        <v>6.07</v>
      </c>
      <c r="R25" s="202">
        <v>6.25</v>
      </c>
      <c r="S25" s="202">
        <v>7.79</v>
      </c>
      <c r="T25" s="202">
        <v>0</v>
      </c>
      <c r="U25" s="202">
        <v>24.72</v>
      </c>
      <c r="V25" s="202">
        <v>5.18</v>
      </c>
      <c r="W25" s="202">
        <v>13.34</v>
      </c>
      <c r="X25" s="202">
        <v>29.17</v>
      </c>
      <c r="Y25" s="202">
        <v>0</v>
      </c>
      <c r="Z25">
        <v>0</v>
      </c>
      <c r="AA25" s="202">
        <v>-0.02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74.959999999999994</v>
      </c>
      <c r="AQ25" s="202">
        <v>26.61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4.8099999999999996</v>
      </c>
      <c r="L26" s="202">
        <v>203.88</v>
      </c>
      <c r="M26" s="202">
        <v>16.11</v>
      </c>
      <c r="N26" s="202">
        <v>35.04</v>
      </c>
      <c r="O26" s="202">
        <v>0</v>
      </c>
      <c r="P26" s="202">
        <v>33.119999999999997</v>
      </c>
      <c r="Q26" s="202">
        <v>6.07</v>
      </c>
      <c r="R26" s="202">
        <v>6.25</v>
      </c>
      <c r="S26" s="202">
        <v>7.79</v>
      </c>
      <c r="T26" s="202">
        <v>0</v>
      </c>
      <c r="U26" s="202">
        <v>24.72</v>
      </c>
      <c r="V26" s="202">
        <v>5.37</v>
      </c>
      <c r="W26" s="202">
        <v>13.34</v>
      </c>
      <c r="X26" s="202">
        <v>29.17</v>
      </c>
      <c r="Y26" s="202">
        <v>0</v>
      </c>
      <c r="Z26">
        <v>0</v>
      </c>
      <c r="AA26" s="202">
        <v>-0.02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74.959999999999994</v>
      </c>
      <c r="AQ26" s="202">
        <v>26.61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4.8099999999999996</v>
      </c>
      <c r="L27" s="202">
        <v>269.27</v>
      </c>
      <c r="M27" s="202">
        <v>16.11</v>
      </c>
      <c r="N27" s="202">
        <v>35.04</v>
      </c>
      <c r="O27" s="202">
        <v>0</v>
      </c>
      <c r="P27" s="202">
        <v>33.119999999999997</v>
      </c>
      <c r="Q27" s="202">
        <v>6.07</v>
      </c>
      <c r="R27" s="202">
        <v>6.5</v>
      </c>
      <c r="S27" s="202">
        <v>7.79</v>
      </c>
      <c r="T27" s="202">
        <v>0</v>
      </c>
      <c r="U27" s="202">
        <v>24.72</v>
      </c>
      <c r="V27" s="202">
        <v>5.37</v>
      </c>
      <c r="W27" s="202">
        <v>13.34</v>
      </c>
      <c r="X27" s="202">
        <v>29.17</v>
      </c>
      <c r="Y27" s="202">
        <v>0</v>
      </c>
      <c r="Z27">
        <v>0</v>
      </c>
      <c r="AA27" s="202">
        <v>-0.02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74.959999999999994</v>
      </c>
      <c r="AQ27" s="202">
        <v>26.61</v>
      </c>
      <c r="AR27" s="202">
        <v>0.23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9</v>
      </c>
      <c r="L28" s="202">
        <v>316.83999999999997</v>
      </c>
      <c r="M28" s="202">
        <v>17.05</v>
      </c>
      <c r="N28" s="202">
        <v>35.04</v>
      </c>
      <c r="O28" s="202">
        <v>0</v>
      </c>
      <c r="P28" s="202">
        <v>33.119999999999997</v>
      </c>
      <c r="Q28" s="202">
        <v>6.07</v>
      </c>
      <c r="R28" s="202">
        <v>7.27</v>
      </c>
      <c r="S28" s="202">
        <v>7.79</v>
      </c>
      <c r="T28" s="202">
        <v>0</v>
      </c>
      <c r="U28" s="202">
        <v>24.72</v>
      </c>
      <c r="V28" s="202">
        <v>5.37</v>
      </c>
      <c r="W28" s="202">
        <v>13.34</v>
      </c>
      <c r="X28" s="202">
        <v>29.17</v>
      </c>
      <c r="Y28" s="202">
        <v>0</v>
      </c>
      <c r="Z28">
        <v>0</v>
      </c>
      <c r="AA28" s="202">
        <v>-0.02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74.959999999999994</v>
      </c>
      <c r="AQ28" s="202">
        <v>26.61</v>
      </c>
      <c r="AR28" s="202">
        <v>1.46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9</v>
      </c>
      <c r="L29" s="202">
        <v>365.59</v>
      </c>
      <c r="M29" s="202">
        <v>17.45</v>
      </c>
      <c r="N29" s="202">
        <v>35.04</v>
      </c>
      <c r="O29" s="202">
        <v>0</v>
      </c>
      <c r="P29" s="202">
        <v>33.119999999999997</v>
      </c>
      <c r="Q29" s="202">
        <v>6.07</v>
      </c>
      <c r="R29" s="202">
        <v>7.27</v>
      </c>
      <c r="S29" s="202">
        <v>7.79</v>
      </c>
      <c r="T29" s="202">
        <v>0</v>
      </c>
      <c r="U29" s="202">
        <v>24.72</v>
      </c>
      <c r="V29" s="202">
        <v>5.37</v>
      </c>
      <c r="W29" s="202">
        <v>13.34</v>
      </c>
      <c r="X29" s="202">
        <v>29.17</v>
      </c>
      <c r="Y29" s="202">
        <v>0</v>
      </c>
      <c r="Z29">
        <v>0</v>
      </c>
      <c r="AA29" s="202">
        <v>-0.02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74.959999999999994</v>
      </c>
      <c r="AQ29" s="202">
        <v>26.61</v>
      </c>
      <c r="AR29" s="202">
        <v>3.87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8.99</v>
      </c>
      <c r="L30" s="202">
        <v>346.36</v>
      </c>
      <c r="M30" s="202">
        <v>17.920000000000002</v>
      </c>
      <c r="N30" s="202">
        <v>35.04</v>
      </c>
      <c r="O30" s="202">
        <v>0</v>
      </c>
      <c r="P30" s="202">
        <v>33.119999999999997</v>
      </c>
      <c r="Q30" s="202">
        <v>6.07</v>
      </c>
      <c r="R30" s="202">
        <v>7.27</v>
      </c>
      <c r="S30" s="202">
        <v>7.79</v>
      </c>
      <c r="T30" s="202">
        <v>0</v>
      </c>
      <c r="U30" s="202">
        <v>24.72</v>
      </c>
      <c r="V30" s="202">
        <v>5.37</v>
      </c>
      <c r="W30" s="202">
        <v>13.34</v>
      </c>
      <c r="X30" s="202">
        <v>29.17</v>
      </c>
      <c r="Y30" s="202">
        <v>0</v>
      </c>
      <c r="Z30">
        <v>0</v>
      </c>
      <c r="AA30" s="202">
        <v>-0.02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74.959999999999994</v>
      </c>
      <c r="AQ30" s="202">
        <v>26.61</v>
      </c>
      <c r="AR30" s="202">
        <v>8.4600000000000009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8.99</v>
      </c>
      <c r="L31" s="202">
        <v>373.14</v>
      </c>
      <c r="M31" s="202">
        <v>18.8</v>
      </c>
      <c r="N31" s="202">
        <v>35.04</v>
      </c>
      <c r="O31" s="202">
        <v>0</v>
      </c>
      <c r="P31" s="202">
        <v>33.119999999999997</v>
      </c>
      <c r="Q31" s="202">
        <v>6.07</v>
      </c>
      <c r="R31" s="202">
        <v>8.52</v>
      </c>
      <c r="S31" s="202">
        <v>7.79</v>
      </c>
      <c r="T31" s="202">
        <v>0</v>
      </c>
      <c r="U31" s="202">
        <v>24.72</v>
      </c>
      <c r="V31" s="202">
        <v>5.37</v>
      </c>
      <c r="W31" s="202">
        <v>13.34</v>
      </c>
      <c r="X31" s="202">
        <v>29.17</v>
      </c>
      <c r="Y31" s="202">
        <v>0</v>
      </c>
      <c r="Z31">
        <v>0</v>
      </c>
      <c r="AA31" s="202">
        <v>-0.02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74.959999999999994</v>
      </c>
      <c r="AQ31" s="202">
        <v>26.61</v>
      </c>
      <c r="AR31" s="202">
        <v>14.6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8.99</v>
      </c>
      <c r="L32" s="202">
        <v>373.14</v>
      </c>
      <c r="M32" s="202">
        <v>18.8</v>
      </c>
      <c r="N32" s="202">
        <v>35.04</v>
      </c>
      <c r="O32" s="202">
        <v>0</v>
      </c>
      <c r="P32" s="202">
        <v>33.119999999999997</v>
      </c>
      <c r="Q32" s="202">
        <v>6.07</v>
      </c>
      <c r="R32" s="202">
        <v>8.52</v>
      </c>
      <c r="S32" s="202">
        <v>7.79</v>
      </c>
      <c r="T32" s="202">
        <v>0</v>
      </c>
      <c r="U32" s="202">
        <v>24.72</v>
      </c>
      <c r="V32" s="202">
        <v>5.37</v>
      </c>
      <c r="W32" s="202">
        <v>13.34</v>
      </c>
      <c r="X32" s="202">
        <v>29.17</v>
      </c>
      <c r="Y32" s="202">
        <v>0</v>
      </c>
      <c r="Z32">
        <v>0</v>
      </c>
      <c r="AA32" s="202">
        <v>-0.02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74.959999999999994</v>
      </c>
      <c r="AQ32" s="202">
        <v>26.61</v>
      </c>
      <c r="AR32" s="202">
        <v>19.5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8.99</v>
      </c>
      <c r="L33" s="202">
        <v>373.14</v>
      </c>
      <c r="M33" s="202">
        <v>18.8</v>
      </c>
      <c r="N33" s="202">
        <v>35.04</v>
      </c>
      <c r="O33" s="202">
        <v>0</v>
      </c>
      <c r="P33" s="202">
        <v>33.119999999999997</v>
      </c>
      <c r="Q33" s="202">
        <v>6.07</v>
      </c>
      <c r="R33" s="202">
        <v>8.52</v>
      </c>
      <c r="S33" s="202">
        <v>7.79</v>
      </c>
      <c r="T33" s="202">
        <v>0</v>
      </c>
      <c r="U33" s="202">
        <v>24.72</v>
      </c>
      <c r="V33" s="202">
        <v>5.37</v>
      </c>
      <c r="W33" s="202">
        <v>13.34</v>
      </c>
      <c r="X33" s="202">
        <v>29.17</v>
      </c>
      <c r="Y33" s="202">
        <v>0</v>
      </c>
      <c r="Z33">
        <v>0</v>
      </c>
      <c r="AA33" s="202">
        <v>-0.02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74.959999999999994</v>
      </c>
      <c r="AQ33" s="202">
        <v>26.61</v>
      </c>
      <c r="AR33" s="202">
        <v>19.5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8.99</v>
      </c>
      <c r="L34" s="202">
        <v>373.14</v>
      </c>
      <c r="M34" s="202">
        <v>19.260000000000002</v>
      </c>
      <c r="N34" s="202">
        <v>35.04</v>
      </c>
      <c r="O34" s="202">
        <v>0</v>
      </c>
      <c r="P34" s="202">
        <v>33.119999999999997</v>
      </c>
      <c r="Q34" s="202">
        <v>6.07</v>
      </c>
      <c r="R34" s="202">
        <v>8.52</v>
      </c>
      <c r="S34" s="202">
        <v>7.79</v>
      </c>
      <c r="T34" s="202">
        <v>0</v>
      </c>
      <c r="U34" s="202">
        <v>24.72</v>
      </c>
      <c r="V34" s="202">
        <v>5.37</v>
      </c>
      <c r="W34" s="202">
        <v>13.34</v>
      </c>
      <c r="X34" s="202">
        <v>29.17</v>
      </c>
      <c r="Y34" s="202">
        <v>0</v>
      </c>
      <c r="Z34">
        <v>0</v>
      </c>
      <c r="AA34" s="202">
        <v>-0.02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74.959999999999994</v>
      </c>
      <c r="AQ34" s="202">
        <v>26.61</v>
      </c>
      <c r="AR34" s="202">
        <v>20.5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8.99</v>
      </c>
      <c r="L35" s="202">
        <v>373.14</v>
      </c>
      <c r="M35" s="202">
        <v>20.6</v>
      </c>
      <c r="N35" s="202">
        <v>35.04</v>
      </c>
      <c r="O35" s="202">
        <v>0</v>
      </c>
      <c r="P35" s="202">
        <v>33.119999999999997</v>
      </c>
      <c r="Q35" s="202">
        <v>6.07</v>
      </c>
      <c r="R35" s="202">
        <v>8.52</v>
      </c>
      <c r="S35" s="202">
        <v>7.79</v>
      </c>
      <c r="T35" s="202">
        <v>0</v>
      </c>
      <c r="U35" s="202">
        <v>24.72</v>
      </c>
      <c r="V35" s="202">
        <v>5.37</v>
      </c>
      <c r="W35" s="202">
        <v>13.34</v>
      </c>
      <c r="X35" s="202">
        <v>29.17</v>
      </c>
      <c r="Y35" s="202">
        <v>0</v>
      </c>
      <c r="Z35">
        <v>0</v>
      </c>
      <c r="AA35" s="202">
        <v>-0.02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74.959999999999994</v>
      </c>
      <c r="AQ35" s="202">
        <v>26.61</v>
      </c>
      <c r="AR35" s="202">
        <v>24.7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8.99</v>
      </c>
      <c r="L36" s="202">
        <v>373.14</v>
      </c>
      <c r="M36" s="202">
        <v>21.95</v>
      </c>
      <c r="N36" s="202">
        <v>35.04</v>
      </c>
      <c r="O36" s="202">
        <v>0</v>
      </c>
      <c r="P36" s="202">
        <v>33.119999999999997</v>
      </c>
      <c r="Q36" s="202">
        <v>6.07</v>
      </c>
      <c r="R36" s="202">
        <v>8.52</v>
      </c>
      <c r="S36" s="202">
        <v>7.79</v>
      </c>
      <c r="T36" s="202">
        <v>0</v>
      </c>
      <c r="U36" s="202">
        <v>24.72</v>
      </c>
      <c r="V36" s="202">
        <v>5.37</v>
      </c>
      <c r="W36" s="202">
        <v>13.34</v>
      </c>
      <c r="X36" s="202">
        <v>29.17</v>
      </c>
      <c r="Y36" s="202">
        <v>0</v>
      </c>
      <c r="Z36">
        <v>0</v>
      </c>
      <c r="AA36" s="202">
        <v>-0.02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74.959999999999994</v>
      </c>
      <c r="AQ36" s="202">
        <v>26.61</v>
      </c>
      <c r="AR36" s="202">
        <v>24.7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8.99</v>
      </c>
      <c r="L37" s="202">
        <v>373.14</v>
      </c>
      <c r="M37" s="202">
        <v>22.99</v>
      </c>
      <c r="N37" s="202">
        <v>35.04</v>
      </c>
      <c r="O37" s="202">
        <v>0</v>
      </c>
      <c r="P37" s="202">
        <v>33.119999999999997</v>
      </c>
      <c r="Q37" s="202">
        <v>6.07</v>
      </c>
      <c r="R37" s="202">
        <v>8.52</v>
      </c>
      <c r="S37" s="202">
        <v>7.79</v>
      </c>
      <c r="T37" s="202">
        <v>0</v>
      </c>
      <c r="U37" s="202">
        <v>24.72</v>
      </c>
      <c r="V37" s="202">
        <v>5.37</v>
      </c>
      <c r="W37" s="202">
        <v>13.34</v>
      </c>
      <c r="X37" s="202">
        <v>29.17</v>
      </c>
      <c r="Y37" s="202">
        <v>0</v>
      </c>
      <c r="Z37">
        <v>0</v>
      </c>
      <c r="AA37" s="202">
        <v>-0.02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74.959999999999994</v>
      </c>
      <c r="AQ37" s="202">
        <v>26.61</v>
      </c>
      <c r="AR37" s="202">
        <v>24.7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8.99</v>
      </c>
      <c r="L38" s="202">
        <v>373.14</v>
      </c>
      <c r="M38" s="202">
        <v>24.71</v>
      </c>
      <c r="N38" s="202">
        <v>35.04</v>
      </c>
      <c r="O38" s="202">
        <v>0</v>
      </c>
      <c r="P38" s="202">
        <v>33.119999999999997</v>
      </c>
      <c r="Q38" s="202">
        <v>6.07</v>
      </c>
      <c r="R38" s="202">
        <v>8.52</v>
      </c>
      <c r="S38" s="202">
        <v>7.79</v>
      </c>
      <c r="T38" s="202">
        <v>0</v>
      </c>
      <c r="U38" s="202">
        <v>24.72</v>
      </c>
      <c r="V38" s="202">
        <v>5.37</v>
      </c>
      <c r="W38" s="202">
        <v>13.34</v>
      </c>
      <c r="X38" s="202">
        <v>29.17</v>
      </c>
      <c r="Y38" s="202">
        <v>0</v>
      </c>
      <c r="Z38">
        <v>0</v>
      </c>
      <c r="AA38" s="202">
        <v>-0.02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74.959999999999994</v>
      </c>
      <c r="AQ38" s="202">
        <v>26.61</v>
      </c>
      <c r="AR38" s="202">
        <v>24.7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9</v>
      </c>
      <c r="L39" s="202">
        <v>373.14</v>
      </c>
      <c r="M39" s="202">
        <v>13.28</v>
      </c>
      <c r="N39" s="202">
        <v>35.04</v>
      </c>
      <c r="O39" s="202">
        <v>0</v>
      </c>
      <c r="P39" s="202">
        <v>33.119999999999997</v>
      </c>
      <c r="Q39" s="202">
        <v>6.07</v>
      </c>
      <c r="R39" s="202">
        <v>6.25</v>
      </c>
      <c r="S39" s="202">
        <v>7.79</v>
      </c>
      <c r="T39" s="202">
        <v>0</v>
      </c>
      <c r="U39" s="202">
        <v>24.72</v>
      </c>
      <c r="V39" s="202">
        <v>5.37</v>
      </c>
      <c r="W39" s="202">
        <v>13.34</v>
      </c>
      <c r="X39" s="202">
        <v>29.17</v>
      </c>
      <c r="Y39" s="202">
        <v>0</v>
      </c>
      <c r="Z39">
        <v>0</v>
      </c>
      <c r="AA39" s="202">
        <v>-0.02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74.959999999999994</v>
      </c>
      <c r="AQ39" s="202">
        <v>26.61</v>
      </c>
      <c r="AR39" s="202">
        <v>24.7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4.8099999999999996</v>
      </c>
      <c r="L40" s="202">
        <v>373.14</v>
      </c>
      <c r="M40" s="202">
        <v>13.28</v>
      </c>
      <c r="N40" s="202">
        <v>35.04</v>
      </c>
      <c r="O40" s="202">
        <v>0</v>
      </c>
      <c r="P40" s="202">
        <v>33.119999999999997</v>
      </c>
      <c r="Q40" s="202">
        <v>6.07</v>
      </c>
      <c r="R40" s="202">
        <v>6.25</v>
      </c>
      <c r="S40" s="202">
        <v>7.79</v>
      </c>
      <c r="T40" s="202">
        <v>0</v>
      </c>
      <c r="U40" s="202">
        <v>24.72</v>
      </c>
      <c r="V40" s="202">
        <v>5.37</v>
      </c>
      <c r="W40" s="202">
        <v>13.34</v>
      </c>
      <c r="X40" s="202">
        <v>29.17</v>
      </c>
      <c r="Y40" s="202">
        <v>0</v>
      </c>
      <c r="Z40">
        <v>0</v>
      </c>
      <c r="AA40" s="202">
        <v>-0.02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74.959999999999994</v>
      </c>
      <c r="AQ40" s="202">
        <v>26.61</v>
      </c>
      <c r="AR40" s="202">
        <v>24.7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4.8099999999999996</v>
      </c>
      <c r="L41" s="202">
        <v>373.14</v>
      </c>
      <c r="M41" s="202">
        <v>13.28</v>
      </c>
      <c r="N41" s="202">
        <v>35.04</v>
      </c>
      <c r="O41" s="202">
        <v>0</v>
      </c>
      <c r="P41" s="202">
        <v>33.119999999999997</v>
      </c>
      <c r="Q41" s="202">
        <v>6.07</v>
      </c>
      <c r="R41" s="202">
        <v>6.25</v>
      </c>
      <c r="S41" s="202">
        <v>7.79</v>
      </c>
      <c r="T41" s="202">
        <v>0</v>
      </c>
      <c r="U41" s="202">
        <v>24.72</v>
      </c>
      <c r="V41" s="202">
        <v>5.37</v>
      </c>
      <c r="W41" s="202">
        <v>13.34</v>
      </c>
      <c r="X41" s="202">
        <v>29.17</v>
      </c>
      <c r="Y41" s="202">
        <v>0</v>
      </c>
      <c r="Z41">
        <v>0</v>
      </c>
      <c r="AA41" s="202">
        <v>-0.02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74.959999999999994</v>
      </c>
      <c r="AQ41" s="202">
        <v>26.61</v>
      </c>
      <c r="AR41" s="202">
        <v>24.7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4.8099999999999996</v>
      </c>
      <c r="L42" s="202">
        <v>321.20999999999998</v>
      </c>
      <c r="M42" s="202">
        <v>13.28</v>
      </c>
      <c r="N42" s="202">
        <v>35.04</v>
      </c>
      <c r="O42" s="202">
        <v>0</v>
      </c>
      <c r="P42" s="202">
        <v>33.119999999999997</v>
      </c>
      <c r="Q42" s="202">
        <v>6.07</v>
      </c>
      <c r="R42" s="202">
        <v>6.25</v>
      </c>
      <c r="S42" s="202">
        <v>7.79</v>
      </c>
      <c r="T42" s="202">
        <v>0</v>
      </c>
      <c r="U42" s="202">
        <v>24.72</v>
      </c>
      <c r="V42" s="202">
        <v>5.37</v>
      </c>
      <c r="W42" s="202">
        <v>13.34</v>
      </c>
      <c r="X42" s="202">
        <v>29.17</v>
      </c>
      <c r="Y42" s="202">
        <v>0</v>
      </c>
      <c r="Z42">
        <v>0</v>
      </c>
      <c r="AA42" s="202">
        <v>-0.02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74.959999999999994</v>
      </c>
      <c r="AQ42" s="202">
        <v>26.61</v>
      </c>
      <c r="AR42" s="202">
        <v>24.7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4.8099999999999996</v>
      </c>
      <c r="L43" s="202">
        <v>262.54000000000002</v>
      </c>
      <c r="M43" s="202">
        <v>27</v>
      </c>
      <c r="N43" s="202">
        <v>35.04</v>
      </c>
      <c r="O43" s="202">
        <v>0</v>
      </c>
      <c r="P43" s="202">
        <v>33.119999999999997</v>
      </c>
      <c r="Q43" s="202">
        <v>6.07</v>
      </c>
      <c r="R43" s="202">
        <v>6.25</v>
      </c>
      <c r="S43" s="202">
        <v>7.79</v>
      </c>
      <c r="T43" s="202">
        <v>0</v>
      </c>
      <c r="U43" s="202">
        <v>24.72</v>
      </c>
      <c r="V43" s="202">
        <v>5.37</v>
      </c>
      <c r="W43" s="202">
        <v>13.34</v>
      </c>
      <c r="X43" s="202">
        <v>29.17</v>
      </c>
      <c r="Y43" s="202">
        <v>0</v>
      </c>
      <c r="Z43">
        <v>0</v>
      </c>
      <c r="AA43" s="202">
        <v>-0.02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74.959999999999994</v>
      </c>
      <c r="AQ43" s="202">
        <v>26.61</v>
      </c>
      <c r="AR43" s="202">
        <v>24.7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4.8099999999999996</v>
      </c>
      <c r="L44" s="202">
        <v>262.54000000000002</v>
      </c>
      <c r="M44" s="202">
        <v>27</v>
      </c>
      <c r="N44" s="202">
        <v>35.04</v>
      </c>
      <c r="O44" s="202">
        <v>0</v>
      </c>
      <c r="P44" s="202">
        <v>33.119999999999997</v>
      </c>
      <c r="Q44" s="202">
        <v>6.07</v>
      </c>
      <c r="R44" s="202">
        <v>6.25</v>
      </c>
      <c r="S44" s="202">
        <v>7.79</v>
      </c>
      <c r="T44" s="202">
        <v>0</v>
      </c>
      <c r="U44" s="202">
        <v>24.72</v>
      </c>
      <c r="V44" s="202">
        <v>5.37</v>
      </c>
      <c r="W44" s="202">
        <v>13.34</v>
      </c>
      <c r="X44" s="202">
        <v>29.17</v>
      </c>
      <c r="Y44" s="202">
        <v>0</v>
      </c>
      <c r="Z44">
        <v>0</v>
      </c>
      <c r="AA44" s="202">
        <v>-0.01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74.959999999999994</v>
      </c>
      <c r="AQ44" s="202">
        <v>26.61</v>
      </c>
      <c r="AR44" s="202">
        <v>24.7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4.8099999999999996</v>
      </c>
      <c r="L45" s="202">
        <v>203.88</v>
      </c>
      <c r="M45" s="202">
        <v>27</v>
      </c>
      <c r="N45" s="202">
        <v>35.04</v>
      </c>
      <c r="O45" s="202">
        <v>0</v>
      </c>
      <c r="P45" s="202">
        <v>33.119999999999997</v>
      </c>
      <c r="Q45" s="202">
        <v>6.07</v>
      </c>
      <c r="R45" s="202">
        <v>6.25</v>
      </c>
      <c r="S45" s="202">
        <v>7.79</v>
      </c>
      <c r="T45" s="202">
        <v>0</v>
      </c>
      <c r="U45" s="202">
        <v>24.72</v>
      </c>
      <c r="V45" s="202">
        <v>5.37</v>
      </c>
      <c r="W45" s="202">
        <v>13.34</v>
      </c>
      <c r="X45" s="202">
        <v>29.17</v>
      </c>
      <c r="Y45" s="202">
        <v>0</v>
      </c>
      <c r="Z45">
        <v>0</v>
      </c>
      <c r="AA45" s="202">
        <v>-0.01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74.959999999999994</v>
      </c>
      <c r="AQ45" s="202">
        <v>26.61</v>
      </c>
      <c r="AR45" s="202">
        <v>24.7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4.8099999999999996</v>
      </c>
      <c r="L46" s="202">
        <v>203.88</v>
      </c>
      <c r="M46" s="202">
        <v>27</v>
      </c>
      <c r="N46" s="202">
        <v>35.04</v>
      </c>
      <c r="O46" s="202">
        <v>0</v>
      </c>
      <c r="P46" s="202">
        <v>33.119999999999997</v>
      </c>
      <c r="Q46" s="202">
        <v>6.07</v>
      </c>
      <c r="R46" s="202">
        <v>6.25</v>
      </c>
      <c r="S46" s="202">
        <v>7.79</v>
      </c>
      <c r="T46" s="202">
        <v>0</v>
      </c>
      <c r="U46" s="202">
        <v>24.72</v>
      </c>
      <c r="V46" s="202">
        <v>5.37</v>
      </c>
      <c r="W46" s="202">
        <v>13.34</v>
      </c>
      <c r="X46" s="202">
        <v>29.17</v>
      </c>
      <c r="Y46" s="202">
        <v>0</v>
      </c>
      <c r="Z46">
        <v>0</v>
      </c>
      <c r="AA46" s="202">
        <v>-0.01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74.959999999999994</v>
      </c>
      <c r="AQ46" s="202">
        <v>26.61</v>
      </c>
      <c r="AR46" s="202">
        <v>24.7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4.8099999999999996</v>
      </c>
      <c r="L47" s="202">
        <v>203.88</v>
      </c>
      <c r="M47" s="202">
        <v>26.93</v>
      </c>
      <c r="N47" s="202">
        <v>35.04</v>
      </c>
      <c r="O47" s="202">
        <v>0</v>
      </c>
      <c r="P47" s="202">
        <v>33.119999999999997</v>
      </c>
      <c r="Q47" s="202">
        <v>3.68</v>
      </c>
      <c r="R47" s="202">
        <v>3.44</v>
      </c>
      <c r="S47" s="202">
        <v>4.29</v>
      </c>
      <c r="T47" s="202">
        <v>0</v>
      </c>
      <c r="U47" s="202">
        <v>24.06</v>
      </c>
      <c r="V47" s="202">
        <v>2.88</v>
      </c>
      <c r="W47" s="202">
        <v>13.34</v>
      </c>
      <c r="X47" s="202">
        <v>29.17</v>
      </c>
      <c r="Y47" s="202">
        <v>0</v>
      </c>
      <c r="Z47">
        <v>0</v>
      </c>
      <c r="AA47" s="202">
        <v>-0.01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33.659999999999997</v>
      </c>
      <c r="AQ47" s="202">
        <v>16.350000000000001</v>
      </c>
      <c r="AR47" s="202">
        <v>24.7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4.8099999999999996</v>
      </c>
      <c r="L48" s="202">
        <v>203.88</v>
      </c>
      <c r="M48" s="202">
        <v>26.93</v>
      </c>
      <c r="N48" s="202">
        <v>35.04</v>
      </c>
      <c r="O48" s="202">
        <v>0</v>
      </c>
      <c r="P48" s="202">
        <v>33.119999999999997</v>
      </c>
      <c r="Q48" s="202">
        <v>3.34</v>
      </c>
      <c r="R48" s="202">
        <v>3.44</v>
      </c>
      <c r="S48" s="202">
        <v>4.29</v>
      </c>
      <c r="T48" s="202">
        <v>0</v>
      </c>
      <c r="U48" s="202">
        <v>24.06</v>
      </c>
      <c r="V48" s="202">
        <v>2.88</v>
      </c>
      <c r="W48" s="202">
        <v>13.34</v>
      </c>
      <c r="X48" s="202">
        <v>29.17</v>
      </c>
      <c r="Y48" s="202">
        <v>0</v>
      </c>
      <c r="Z48">
        <v>0</v>
      </c>
      <c r="AA48" s="202">
        <v>-0.01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33.659999999999997</v>
      </c>
      <c r="AQ48" s="202">
        <v>16.350000000000001</v>
      </c>
      <c r="AR48" s="202">
        <v>24.7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4.8099999999999996</v>
      </c>
      <c r="L49" s="202">
        <v>203.88</v>
      </c>
      <c r="M49" s="202">
        <v>26.93</v>
      </c>
      <c r="N49" s="202">
        <v>35.04</v>
      </c>
      <c r="O49" s="202">
        <v>0</v>
      </c>
      <c r="P49" s="202">
        <v>33.119999999999997</v>
      </c>
      <c r="Q49" s="202">
        <v>3.34</v>
      </c>
      <c r="R49" s="202">
        <v>3.44</v>
      </c>
      <c r="S49" s="202">
        <v>4.29</v>
      </c>
      <c r="T49" s="202">
        <v>0</v>
      </c>
      <c r="U49" s="202">
        <v>24.06</v>
      </c>
      <c r="V49" s="202">
        <v>2.88</v>
      </c>
      <c r="W49" s="202">
        <v>13.34</v>
      </c>
      <c r="X49" s="202">
        <v>29.17</v>
      </c>
      <c r="Y49" s="202">
        <v>0</v>
      </c>
      <c r="Z49">
        <v>0</v>
      </c>
      <c r="AA49" s="202">
        <v>-0.01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33.659999999999997</v>
      </c>
      <c r="AQ49" s="202">
        <v>16.350000000000001</v>
      </c>
      <c r="AR49" s="202">
        <v>24.7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4.8099999999999996</v>
      </c>
      <c r="L50" s="202">
        <v>203.88</v>
      </c>
      <c r="M50" s="202">
        <v>26.93</v>
      </c>
      <c r="N50" s="202">
        <v>35.04</v>
      </c>
      <c r="O50" s="202">
        <v>0</v>
      </c>
      <c r="P50" s="202">
        <v>33.119999999999997</v>
      </c>
      <c r="Q50" s="202">
        <v>3.34</v>
      </c>
      <c r="R50" s="202">
        <v>3.44</v>
      </c>
      <c r="S50" s="202">
        <v>4.29</v>
      </c>
      <c r="T50" s="202">
        <v>0</v>
      </c>
      <c r="U50" s="202">
        <v>24.06</v>
      </c>
      <c r="V50" s="202">
        <v>2.88</v>
      </c>
      <c r="W50" s="202">
        <v>13.34</v>
      </c>
      <c r="X50" s="202">
        <v>29.17</v>
      </c>
      <c r="Y50" s="202">
        <v>0</v>
      </c>
      <c r="Z50">
        <v>0</v>
      </c>
      <c r="AA50" s="202">
        <v>-0.01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33.659999999999997</v>
      </c>
      <c r="AQ50" s="202">
        <v>16.350000000000001</v>
      </c>
      <c r="AR50" s="202">
        <v>24.7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4.8099999999999996</v>
      </c>
      <c r="L51" s="202">
        <v>203.88</v>
      </c>
      <c r="M51" s="202">
        <v>26.93</v>
      </c>
      <c r="N51" s="202">
        <v>35.04</v>
      </c>
      <c r="O51" s="202">
        <v>0</v>
      </c>
      <c r="P51" s="202">
        <v>33.119999999999997</v>
      </c>
      <c r="Q51" s="202">
        <v>3.34</v>
      </c>
      <c r="R51" s="202">
        <v>3.44</v>
      </c>
      <c r="S51" s="202">
        <v>4.29</v>
      </c>
      <c r="T51" s="202">
        <v>0</v>
      </c>
      <c r="U51" s="202">
        <v>24.06</v>
      </c>
      <c r="V51" s="202">
        <v>2.88</v>
      </c>
      <c r="W51" s="202">
        <v>13.34</v>
      </c>
      <c r="X51" s="202">
        <v>29.17</v>
      </c>
      <c r="Y51" s="202">
        <v>0</v>
      </c>
      <c r="Z51">
        <v>0</v>
      </c>
      <c r="AA51" s="202">
        <v>-0.01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33.659999999999997</v>
      </c>
      <c r="AQ51" s="202">
        <v>16.350000000000001</v>
      </c>
      <c r="AR51" s="202">
        <v>24.7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4.8600000000000003</v>
      </c>
      <c r="L52" s="202">
        <v>203.88</v>
      </c>
      <c r="M52" s="202">
        <v>26.93</v>
      </c>
      <c r="N52" s="202">
        <v>35.04</v>
      </c>
      <c r="O52" s="202">
        <v>0</v>
      </c>
      <c r="P52" s="202">
        <v>33.119999999999997</v>
      </c>
      <c r="Q52" s="202">
        <v>3.52</v>
      </c>
      <c r="R52" s="202">
        <v>3.44</v>
      </c>
      <c r="S52" s="202">
        <v>4.29</v>
      </c>
      <c r="T52" s="202">
        <v>0</v>
      </c>
      <c r="U52" s="202">
        <v>24.06</v>
      </c>
      <c r="V52" s="202">
        <v>2.88</v>
      </c>
      <c r="W52" s="202">
        <v>13.34</v>
      </c>
      <c r="X52" s="202">
        <v>29.17</v>
      </c>
      <c r="Y52" s="202">
        <v>0</v>
      </c>
      <c r="Z52">
        <v>0</v>
      </c>
      <c r="AA52" s="202">
        <v>-0.01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33.659999999999997</v>
      </c>
      <c r="AQ52" s="202">
        <v>16.350000000000001</v>
      </c>
      <c r="AR52" s="202">
        <v>24.7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4.8600000000000003</v>
      </c>
      <c r="L53" s="202">
        <v>203.88</v>
      </c>
      <c r="M53" s="202">
        <v>26.93</v>
      </c>
      <c r="N53" s="202">
        <v>35.04</v>
      </c>
      <c r="O53" s="202">
        <v>0</v>
      </c>
      <c r="P53" s="202">
        <v>33.119999999999997</v>
      </c>
      <c r="Q53" s="202">
        <v>3.52</v>
      </c>
      <c r="R53" s="202">
        <v>3.44</v>
      </c>
      <c r="S53" s="202">
        <v>4.29</v>
      </c>
      <c r="T53" s="202">
        <v>0</v>
      </c>
      <c r="U53" s="202">
        <v>24.06</v>
      </c>
      <c r="V53" s="202">
        <v>2.88</v>
      </c>
      <c r="W53" s="202">
        <v>13.34</v>
      </c>
      <c r="X53" s="202">
        <v>29.17</v>
      </c>
      <c r="Y53" s="202">
        <v>0</v>
      </c>
      <c r="Z53">
        <v>0</v>
      </c>
      <c r="AA53" s="202">
        <v>-0.01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33.659999999999997</v>
      </c>
      <c r="AQ53" s="202">
        <v>17</v>
      </c>
      <c r="AR53" s="202">
        <v>24.7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4.8600000000000003</v>
      </c>
      <c r="L54" s="202">
        <v>205.6</v>
      </c>
      <c r="M54" s="202">
        <v>26.93</v>
      </c>
      <c r="N54" s="202">
        <v>35.04</v>
      </c>
      <c r="O54" s="202">
        <v>0</v>
      </c>
      <c r="P54" s="202">
        <v>33.119999999999997</v>
      </c>
      <c r="Q54" s="202">
        <v>3.52</v>
      </c>
      <c r="R54" s="202">
        <v>3.44</v>
      </c>
      <c r="S54" s="202">
        <v>4.29</v>
      </c>
      <c r="T54" s="202">
        <v>0</v>
      </c>
      <c r="U54" s="202">
        <v>24.06</v>
      </c>
      <c r="V54" s="202">
        <v>2.88</v>
      </c>
      <c r="W54" s="202">
        <v>13.34</v>
      </c>
      <c r="X54" s="202">
        <v>29.17</v>
      </c>
      <c r="Y54" s="202">
        <v>0</v>
      </c>
      <c r="Z54">
        <v>0</v>
      </c>
      <c r="AA54" s="202">
        <v>-0.01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33.659999999999997</v>
      </c>
      <c r="AQ54" s="202">
        <v>17</v>
      </c>
      <c r="AR54" s="202">
        <v>24.7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4.87</v>
      </c>
      <c r="L55" s="202">
        <v>205.6</v>
      </c>
      <c r="M55" s="202">
        <v>26.93</v>
      </c>
      <c r="N55" s="202">
        <v>35.04</v>
      </c>
      <c r="O55" s="202">
        <v>0</v>
      </c>
      <c r="P55" s="202">
        <v>33.119999999999997</v>
      </c>
      <c r="Q55" s="202">
        <v>3.52</v>
      </c>
      <c r="R55" s="202">
        <v>3.44</v>
      </c>
      <c r="S55" s="202">
        <v>4.29</v>
      </c>
      <c r="T55" s="202">
        <v>0</v>
      </c>
      <c r="U55" s="202">
        <v>24.06</v>
      </c>
      <c r="V55" s="202">
        <v>2.88</v>
      </c>
      <c r="W55" s="202">
        <v>13.34</v>
      </c>
      <c r="X55" s="202">
        <v>29.17</v>
      </c>
      <c r="Y55" s="202">
        <v>0</v>
      </c>
      <c r="Z55">
        <v>0</v>
      </c>
      <c r="AA55" s="202">
        <v>-0.01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33.659999999999997</v>
      </c>
      <c r="AQ55" s="202">
        <v>17</v>
      </c>
      <c r="AR55" s="202">
        <v>24.7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4.88</v>
      </c>
      <c r="L56" s="202">
        <v>205.6</v>
      </c>
      <c r="M56" s="202">
        <v>26.93</v>
      </c>
      <c r="N56" s="202">
        <v>35.04</v>
      </c>
      <c r="O56" s="202">
        <v>0</v>
      </c>
      <c r="P56" s="202">
        <v>33.119999999999997</v>
      </c>
      <c r="Q56" s="202">
        <v>3.52</v>
      </c>
      <c r="R56" s="202">
        <v>3.44</v>
      </c>
      <c r="S56" s="202">
        <v>4.29</v>
      </c>
      <c r="T56" s="202">
        <v>0</v>
      </c>
      <c r="U56" s="202">
        <v>24.06</v>
      </c>
      <c r="V56" s="202">
        <v>2.88</v>
      </c>
      <c r="W56" s="202">
        <v>13.34</v>
      </c>
      <c r="X56" s="202">
        <v>29.17</v>
      </c>
      <c r="Y56" s="202">
        <v>0</v>
      </c>
      <c r="Z56">
        <v>0</v>
      </c>
      <c r="AA56" s="202">
        <v>-0.01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33.659999999999997</v>
      </c>
      <c r="AQ56" s="202">
        <v>17</v>
      </c>
      <c r="AR56" s="202">
        <v>24.7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4.88</v>
      </c>
      <c r="L57" s="202">
        <v>205.6</v>
      </c>
      <c r="M57" s="202">
        <v>26.93</v>
      </c>
      <c r="N57" s="202">
        <v>35.04</v>
      </c>
      <c r="O57" s="202">
        <v>0</v>
      </c>
      <c r="P57" s="202">
        <v>33.119999999999997</v>
      </c>
      <c r="Q57" s="202">
        <v>3.52</v>
      </c>
      <c r="R57" s="202">
        <v>3.44</v>
      </c>
      <c r="S57" s="202">
        <v>4.29</v>
      </c>
      <c r="T57" s="202">
        <v>0</v>
      </c>
      <c r="U57" s="202">
        <v>24.06</v>
      </c>
      <c r="V57" s="202">
        <v>2.88</v>
      </c>
      <c r="W57" s="202">
        <v>13.34</v>
      </c>
      <c r="X57" s="202">
        <v>29.17</v>
      </c>
      <c r="Y57" s="202">
        <v>0</v>
      </c>
      <c r="Z57">
        <v>0</v>
      </c>
      <c r="AA57" s="202">
        <v>-0.01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33.659999999999997</v>
      </c>
      <c r="AQ57" s="202">
        <v>17</v>
      </c>
      <c r="AR57" s="202">
        <v>24.7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4.87</v>
      </c>
      <c r="L58" s="202">
        <v>205.6</v>
      </c>
      <c r="M58" s="202">
        <v>26.93</v>
      </c>
      <c r="N58" s="202">
        <v>35.04</v>
      </c>
      <c r="O58" s="202">
        <v>0</v>
      </c>
      <c r="P58" s="202">
        <v>33.119999999999997</v>
      </c>
      <c r="Q58" s="202">
        <v>3.52</v>
      </c>
      <c r="R58" s="202">
        <v>3.44</v>
      </c>
      <c r="S58" s="202">
        <v>4.29</v>
      </c>
      <c r="T58" s="202">
        <v>0</v>
      </c>
      <c r="U58" s="202">
        <v>24.06</v>
      </c>
      <c r="V58" s="202">
        <v>2.88</v>
      </c>
      <c r="W58" s="202">
        <v>13.34</v>
      </c>
      <c r="X58" s="202">
        <v>29.17</v>
      </c>
      <c r="Y58" s="202">
        <v>0</v>
      </c>
      <c r="Z58">
        <v>0</v>
      </c>
      <c r="AA58" s="202">
        <v>-0.01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33.659999999999997</v>
      </c>
      <c r="AQ58" s="202">
        <v>17</v>
      </c>
      <c r="AR58" s="202">
        <v>24.7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4.87</v>
      </c>
      <c r="L59" s="202">
        <v>205.6</v>
      </c>
      <c r="M59" s="202">
        <v>26.93</v>
      </c>
      <c r="N59" s="202">
        <v>35.04</v>
      </c>
      <c r="O59" s="202">
        <v>0</v>
      </c>
      <c r="P59" s="202">
        <v>33.119999999999997</v>
      </c>
      <c r="Q59" s="202">
        <v>3.52</v>
      </c>
      <c r="R59" s="202">
        <v>3.44</v>
      </c>
      <c r="S59" s="202">
        <v>4.29</v>
      </c>
      <c r="T59" s="202">
        <v>0</v>
      </c>
      <c r="U59" s="202">
        <v>24.06</v>
      </c>
      <c r="V59" s="202">
        <v>2.88</v>
      </c>
      <c r="W59" s="202">
        <v>13.34</v>
      </c>
      <c r="X59" s="202">
        <v>29.17</v>
      </c>
      <c r="Y59" s="202">
        <v>0</v>
      </c>
      <c r="Z59">
        <v>0</v>
      </c>
      <c r="AA59" s="202">
        <v>-0.01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33.659999999999997</v>
      </c>
      <c r="AQ59" s="202">
        <v>17</v>
      </c>
      <c r="AR59" s="202">
        <v>24.7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4.87</v>
      </c>
      <c r="L60" s="202">
        <v>205.6</v>
      </c>
      <c r="M60" s="202">
        <v>26.93</v>
      </c>
      <c r="N60" s="202">
        <v>35.04</v>
      </c>
      <c r="O60" s="202">
        <v>0</v>
      </c>
      <c r="P60" s="202">
        <v>33.119999999999997</v>
      </c>
      <c r="Q60" s="202">
        <v>6.07</v>
      </c>
      <c r="R60" s="202">
        <v>3.44</v>
      </c>
      <c r="S60" s="202">
        <v>7.79</v>
      </c>
      <c r="T60" s="202">
        <v>0</v>
      </c>
      <c r="U60" s="202">
        <v>24.06</v>
      </c>
      <c r="V60" s="202">
        <v>5.37</v>
      </c>
      <c r="W60" s="202">
        <v>13.34</v>
      </c>
      <c r="X60" s="202">
        <v>29.17</v>
      </c>
      <c r="Y60" s="202">
        <v>0</v>
      </c>
      <c r="Z60">
        <v>0</v>
      </c>
      <c r="AA60" s="202">
        <v>-0.01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74.959999999999994</v>
      </c>
      <c r="AQ60" s="202">
        <v>17</v>
      </c>
      <c r="AR60" s="202">
        <v>24.7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4.8600000000000003</v>
      </c>
      <c r="L61" s="202">
        <v>205.6</v>
      </c>
      <c r="M61" s="202">
        <v>26.93</v>
      </c>
      <c r="N61" s="202">
        <v>35.04</v>
      </c>
      <c r="O61" s="202">
        <v>0</v>
      </c>
      <c r="P61" s="202">
        <v>33.119999999999997</v>
      </c>
      <c r="Q61" s="202">
        <v>6.07</v>
      </c>
      <c r="R61" s="202">
        <v>3.44</v>
      </c>
      <c r="S61" s="202">
        <v>7.79</v>
      </c>
      <c r="T61" s="202">
        <v>0</v>
      </c>
      <c r="U61" s="202">
        <v>24.06</v>
      </c>
      <c r="V61" s="202">
        <v>5.26</v>
      </c>
      <c r="W61" s="202">
        <v>13.34</v>
      </c>
      <c r="X61" s="202">
        <v>29.17</v>
      </c>
      <c r="Y61" s="202">
        <v>0</v>
      </c>
      <c r="Z61">
        <v>0</v>
      </c>
      <c r="AA61" s="202">
        <v>-0.01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74.53</v>
      </c>
      <c r="AQ61" s="202">
        <v>17.61</v>
      </c>
      <c r="AR61" s="202">
        <v>24.7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4.8600000000000003</v>
      </c>
      <c r="L62" s="202">
        <v>205.6</v>
      </c>
      <c r="M62" s="202">
        <v>26.93</v>
      </c>
      <c r="N62" s="202">
        <v>35.04</v>
      </c>
      <c r="O62" s="202">
        <v>0</v>
      </c>
      <c r="P62" s="202">
        <v>33.119999999999997</v>
      </c>
      <c r="Q62" s="202">
        <v>6.07</v>
      </c>
      <c r="R62" s="202">
        <v>3.44</v>
      </c>
      <c r="S62" s="202">
        <v>7.79</v>
      </c>
      <c r="T62" s="202">
        <v>0</v>
      </c>
      <c r="U62" s="202">
        <v>24.06</v>
      </c>
      <c r="V62" s="202">
        <v>5.37</v>
      </c>
      <c r="W62" s="202">
        <v>13.34</v>
      </c>
      <c r="X62" s="202">
        <v>29.17</v>
      </c>
      <c r="Y62" s="202">
        <v>0</v>
      </c>
      <c r="Z62">
        <v>0</v>
      </c>
      <c r="AA62" s="202">
        <v>-0.01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74.53</v>
      </c>
      <c r="AQ62" s="202">
        <v>17.61</v>
      </c>
      <c r="AR62" s="202">
        <v>24.7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4.8600000000000003</v>
      </c>
      <c r="L63" s="202">
        <v>205.6</v>
      </c>
      <c r="M63" s="202">
        <v>26.93</v>
      </c>
      <c r="N63" s="202">
        <v>35.04</v>
      </c>
      <c r="O63" s="202">
        <v>0</v>
      </c>
      <c r="P63" s="202">
        <v>33.119999999999997</v>
      </c>
      <c r="Q63" s="202">
        <v>6.07</v>
      </c>
      <c r="R63" s="202">
        <v>9.07</v>
      </c>
      <c r="S63" s="202">
        <v>7.79</v>
      </c>
      <c r="T63" s="202">
        <v>0</v>
      </c>
      <c r="U63" s="202">
        <v>24.06</v>
      </c>
      <c r="V63" s="202">
        <v>5.37</v>
      </c>
      <c r="W63" s="202">
        <v>13.34</v>
      </c>
      <c r="X63" s="202">
        <v>29.17</v>
      </c>
      <c r="Y63" s="202">
        <v>0</v>
      </c>
      <c r="Z63">
        <v>0</v>
      </c>
      <c r="AA63" s="202">
        <v>-0.01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74.959999999999994</v>
      </c>
      <c r="AQ63" s="202">
        <v>27.67</v>
      </c>
      <c r="AR63" s="202">
        <v>24.7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4.8600000000000003</v>
      </c>
      <c r="L64" s="202">
        <v>205.6</v>
      </c>
      <c r="M64" s="202">
        <v>26.93</v>
      </c>
      <c r="N64" s="202">
        <v>35.04</v>
      </c>
      <c r="O64" s="202">
        <v>0</v>
      </c>
      <c r="P64" s="202">
        <v>33.119999999999997</v>
      </c>
      <c r="Q64" s="202">
        <v>6.07</v>
      </c>
      <c r="R64" s="202">
        <v>9.24</v>
      </c>
      <c r="S64" s="202">
        <v>7.79</v>
      </c>
      <c r="T64" s="202">
        <v>0</v>
      </c>
      <c r="U64" s="202">
        <v>24.06</v>
      </c>
      <c r="V64" s="202">
        <v>5.37</v>
      </c>
      <c r="W64" s="202">
        <v>13.34</v>
      </c>
      <c r="X64" s="202">
        <v>29.17</v>
      </c>
      <c r="Y64" s="202">
        <v>0</v>
      </c>
      <c r="Z64">
        <v>0</v>
      </c>
      <c r="AA64" s="202">
        <v>-0.01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74.959999999999994</v>
      </c>
      <c r="AQ64" s="202">
        <v>27.67</v>
      </c>
      <c r="AR64" s="202">
        <v>24.7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4.8600000000000003</v>
      </c>
      <c r="L65" s="202">
        <v>259.66000000000003</v>
      </c>
      <c r="M65" s="202">
        <v>26.93</v>
      </c>
      <c r="N65" s="202">
        <v>35.04</v>
      </c>
      <c r="O65" s="202">
        <v>0</v>
      </c>
      <c r="P65" s="202">
        <v>33.119999999999997</v>
      </c>
      <c r="Q65" s="202">
        <v>6.07</v>
      </c>
      <c r="R65" s="202">
        <v>9.24</v>
      </c>
      <c r="S65" s="202">
        <v>7.79</v>
      </c>
      <c r="T65" s="202">
        <v>0</v>
      </c>
      <c r="U65" s="202">
        <v>24.06</v>
      </c>
      <c r="V65" s="202">
        <v>5.37</v>
      </c>
      <c r="W65" s="202">
        <v>13.34</v>
      </c>
      <c r="X65" s="202">
        <v>29.17</v>
      </c>
      <c r="Y65" s="202">
        <v>0</v>
      </c>
      <c r="Z65">
        <v>0</v>
      </c>
      <c r="AA65" s="202">
        <v>-0.01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74.959999999999994</v>
      </c>
      <c r="AQ65" s="202">
        <v>27.67</v>
      </c>
      <c r="AR65" s="202">
        <v>23.47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4.8099999999999996</v>
      </c>
      <c r="L66" s="202">
        <v>317.37</v>
      </c>
      <c r="M66" s="202">
        <v>26.93</v>
      </c>
      <c r="N66" s="202">
        <v>35.04</v>
      </c>
      <c r="O66" s="202">
        <v>0</v>
      </c>
      <c r="P66" s="202">
        <v>33.119999999999997</v>
      </c>
      <c r="Q66" s="202">
        <v>6.07</v>
      </c>
      <c r="R66" s="202">
        <v>9.24</v>
      </c>
      <c r="S66" s="202">
        <v>7.79</v>
      </c>
      <c r="T66" s="202">
        <v>0</v>
      </c>
      <c r="U66" s="202">
        <v>24.06</v>
      </c>
      <c r="V66" s="202">
        <v>5.37</v>
      </c>
      <c r="W66" s="202">
        <v>13.34</v>
      </c>
      <c r="X66" s="202">
        <v>29.17</v>
      </c>
      <c r="Y66" s="202">
        <v>0</v>
      </c>
      <c r="Z66">
        <v>0</v>
      </c>
      <c r="AA66" s="202">
        <v>-0.01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74.959999999999994</v>
      </c>
      <c r="AQ66" s="202">
        <v>26.61</v>
      </c>
      <c r="AR66" s="202">
        <v>22.8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4.8099999999999996</v>
      </c>
      <c r="L67" s="202">
        <v>365.79</v>
      </c>
      <c r="M67" s="202">
        <v>26.93</v>
      </c>
      <c r="N67" s="202">
        <v>35.04</v>
      </c>
      <c r="O67" s="202">
        <v>0</v>
      </c>
      <c r="P67" s="202">
        <v>33.119999999999997</v>
      </c>
      <c r="Q67" s="202">
        <v>6.07</v>
      </c>
      <c r="R67" s="202">
        <v>9.24</v>
      </c>
      <c r="S67" s="202">
        <v>7.46</v>
      </c>
      <c r="T67" s="202">
        <v>0</v>
      </c>
      <c r="U67" s="202">
        <v>24.06</v>
      </c>
      <c r="V67" s="202">
        <v>5.37</v>
      </c>
      <c r="W67" s="202">
        <v>13.34</v>
      </c>
      <c r="X67" s="202">
        <v>29.17</v>
      </c>
      <c r="Y67" s="202">
        <v>0</v>
      </c>
      <c r="Z67">
        <v>0</v>
      </c>
      <c r="AA67" s="202">
        <v>-0.01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74.959999999999994</v>
      </c>
      <c r="AQ67" s="202">
        <v>26.61</v>
      </c>
      <c r="AR67" s="202">
        <v>21.38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4.8099999999999996</v>
      </c>
      <c r="L68" s="202">
        <v>370.25</v>
      </c>
      <c r="M68" s="202">
        <v>26.93</v>
      </c>
      <c r="N68" s="202">
        <v>35.04</v>
      </c>
      <c r="O68" s="202">
        <v>0</v>
      </c>
      <c r="P68" s="202">
        <v>33.119999999999997</v>
      </c>
      <c r="Q68" s="202">
        <v>6.07</v>
      </c>
      <c r="R68" s="202">
        <v>9.24</v>
      </c>
      <c r="S68" s="202">
        <v>7.79</v>
      </c>
      <c r="T68" s="202">
        <v>0</v>
      </c>
      <c r="U68" s="202">
        <v>24.06</v>
      </c>
      <c r="V68" s="202">
        <v>5.37</v>
      </c>
      <c r="W68" s="202">
        <v>13.34</v>
      </c>
      <c r="X68" s="202">
        <v>29.17</v>
      </c>
      <c r="Y68" s="202">
        <v>0</v>
      </c>
      <c r="Z68">
        <v>0</v>
      </c>
      <c r="AA68" s="202">
        <v>-0.01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74.959999999999994</v>
      </c>
      <c r="AQ68" s="202">
        <v>26.61</v>
      </c>
      <c r="AR68" s="202">
        <v>17.12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8.9600000000000009</v>
      </c>
      <c r="L69" s="202">
        <v>370.25</v>
      </c>
      <c r="M69" s="202">
        <v>26.93</v>
      </c>
      <c r="N69" s="202">
        <v>35.04</v>
      </c>
      <c r="O69" s="202">
        <v>0</v>
      </c>
      <c r="P69" s="202">
        <v>33.119999999999997</v>
      </c>
      <c r="Q69" s="202">
        <v>6.07</v>
      </c>
      <c r="R69" s="202">
        <v>9.24</v>
      </c>
      <c r="S69" s="202">
        <v>7.79</v>
      </c>
      <c r="T69" s="202">
        <v>0</v>
      </c>
      <c r="U69" s="202">
        <v>24.06</v>
      </c>
      <c r="V69" s="202">
        <v>5.37</v>
      </c>
      <c r="W69" s="202">
        <v>13.34</v>
      </c>
      <c r="X69" s="202">
        <v>29.17</v>
      </c>
      <c r="Y69" s="202">
        <v>0</v>
      </c>
      <c r="Z69">
        <v>0</v>
      </c>
      <c r="AA69" s="202">
        <v>-0.01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74.959999999999994</v>
      </c>
      <c r="AQ69" s="202">
        <v>26.61</v>
      </c>
      <c r="AR69" s="202">
        <v>10.45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8.99</v>
      </c>
      <c r="L70" s="202">
        <v>353.6</v>
      </c>
      <c r="M70" s="202">
        <v>26.93</v>
      </c>
      <c r="N70" s="202">
        <v>35.04</v>
      </c>
      <c r="O70" s="202">
        <v>0</v>
      </c>
      <c r="P70" s="202">
        <v>33.119999999999997</v>
      </c>
      <c r="Q70" s="202">
        <v>6.07</v>
      </c>
      <c r="R70" s="202">
        <v>9.24</v>
      </c>
      <c r="S70" s="202">
        <v>7.79</v>
      </c>
      <c r="T70" s="202">
        <v>0</v>
      </c>
      <c r="U70" s="202">
        <v>24.06</v>
      </c>
      <c r="V70" s="202">
        <v>5.37</v>
      </c>
      <c r="W70" s="202">
        <v>13.34</v>
      </c>
      <c r="X70" s="202">
        <v>29.17</v>
      </c>
      <c r="Y70" s="202">
        <v>0</v>
      </c>
      <c r="Z70">
        <v>0</v>
      </c>
      <c r="AA70" s="202">
        <v>-0.01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74.959999999999994</v>
      </c>
      <c r="AQ70" s="202">
        <v>26.61</v>
      </c>
      <c r="AR70" s="202">
        <v>4.91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8.99</v>
      </c>
      <c r="L71" s="202">
        <v>370.26</v>
      </c>
      <c r="M71" s="202">
        <v>26.93</v>
      </c>
      <c r="N71" s="202">
        <v>35.04</v>
      </c>
      <c r="O71" s="202">
        <v>0</v>
      </c>
      <c r="P71" s="202">
        <v>33.119999999999997</v>
      </c>
      <c r="Q71" s="202">
        <v>6.07</v>
      </c>
      <c r="R71" s="202">
        <v>9.24</v>
      </c>
      <c r="S71" s="202">
        <v>7.79</v>
      </c>
      <c r="T71" s="202">
        <v>0</v>
      </c>
      <c r="U71" s="202">
        <v>24.06</v>
      </c>
      <c r="V71" s="202">
        <v>5.37</v>
      </c>
      <c r="W71" s="202">
        <v>13.34</v>
      </c>
      <c r="X71" s="202">
        <v>29.17</v>
      </c>
      <c r="Y71" s="202">
        <v>0</v>
      </c>
      <c r="Z71">
        <v>0</v>
      </c>
      <c r="AA71" s="202">
        <v>-0.01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66.260000000000005</v>
      </c>
      <c r="AQ71" s="202">
        <v>24.2</v>
      </c>
      <c r="AR71" s="202">
        <v>1.59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8.99</v>
      </c>
      <c r="L72" s="202">
        <v>370.26</v>
      </c>
      <c r="M72" s="202">
        <v>26.93</v>
      </c>
      <c r="N72" s="202">
        <v>35.04</v>
      </c>
      <c r="O72" s="202">
        <v>0</v>
      </c>
      <c r="P72" s="202">
        <v>33.119999999999997</v>
      </c>
      <c r="Q72" s="202">
        <v>6.07</v>
      </c>
      <c r="R72" s="202">
        <v>9.24</v>
      </c>
      <c r="S72" s="202">
        <v>7.79</v>
      </c>
      <c r="T72" s="202">
        <v>0</v>
      </c>
      <c r="U72" s="202">
        <v>24.06</v>
      </c>
      <c r="V72" s="202">
        <v>5.37</v>
      </c>
      <c r="W72" s="202">
        <v>13.34</v>
      </c>
      <c r="X72" s="202">
        <v>29.17</v>
      </c>
      <c r="Y72" s="202">
        <v>0</v>
      </c>
      <c r="Z72">
        <v>0</v>
      </c>
      <c r="AA72" s="202">
        <v>-0.01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66.260000000000005</v>
      </c>
      <c r="AQ72" s="202">
        <v>24.2</v>
      </c>
      <c r="AR72" s="202">
        <v>0.63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8.99</v>
      </c>
      <c r="L73" s="202">
        <v>370.26</v>
      </c>
      <c r="M73" s="202">
        <v>26.93</v>
      </c>
      <c r="N73" s="202">
        <v>35.04</v>
      </c>
      <c r="O73" s="202">
        <v>0</v>
      </c>
      <c r="P73" s="202">
        <v>33.119999999999997</v>
      </c>
      <c r="Q73" s="202">
        <v>6.07</v>
      </c>
      <c r="R73" s="202">
        <v>9.24</v>
      </c>
      <c r="S73" s="202">
        <v>7.79</v>
      </c>
      <c r="T73" s="202">
        <v>0</v>
      </c>
      <c r="U73" s="202">
        <v>24.06</v>
      </c>
      <c r="V73" s="202">
        <v>5.37</v>
      </c>
      <c r="W73" s="202">
        <v>13.34</v>
      </c>
      <c r="X73" s="202">
        <v>29.17</v>
      </c>
      <c r="Y73" s="202">
        <v>0</v>
      </c>
      <c r="Z73">
        <v>0</v>
      </c>
      <c r="AA73" s="202">
        <v>-0.01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66.260000000000005</v>
      </c>
      <c r="AQ73" s="202">
        <v>24.2</v>
      </c>
      <c r="AR73" s="202">
        <v>0.33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8.99</v>
      </c>
      <c r="L74" s="202">
        <v>370.26</v>
      </c>
      <c r="M74" s="202">
        <v>26.93</v>
      </c>
      <c r="N74" s="202">
        <v>35.04</v>
      </c>
      <c r="O74" s="202">
        <v>0</v>
      </c>
      <c r="P74" s="202">
        <v>33.119999999999997</v>
      </c>
      <c r="Q74" s="202">
        <v>6.07</v>
      </c>
      <c r="R74" s="202">
        <v>9.24</v>
      </c>
      <c r="S74" s="202">
        <v>7.79</v>
      </c>
      <c r="T74" s="202">
        <v>0</v>
      </c>
      <c r="U74" s="202">
        <v>24.06</v>
      </c>
      <c r="V74" s="202">
        <v>5.37</v>
      </c>
      <c r="W74" s="202">
        <v>13.34</v>
      </c>
      <c r="X74" s="202">
        <v>29.17</v>
      </c>
      <c r="Y74" s="202">
        <v>0</v>
      </c>
      <c r="Z74">
        <v>0</v>
      </c>
      <c r="AA74" s="202">
        <v>-0.01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66.260000000000005</v>
      </c>
      <c r="AQ74" s="202">
        <v>24.2</v>
      </c>
      <c r="AR74" s="202">
        <v>0.17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8.99</v>
      </c>
      <c r="L75" s="202">
        <v>370.26</v>
      </c>
      <c r="M75" s="202">
        <v>26.93</v>
      </c>
      <c r="N75" s="202">
        <v>35.04</v>
      </c>
      <c r="O75" s="202">
        <v>0</v>
      </c>
      <c r="P75" s="202">
        <v>33.119999999999997</v>
      </c>
      <c r="Q75" s="202">
        <v>6.07</v>
      </c>
      <c r="R75" s="202">
        <v>9.24</v>
      </c>
      <c r="S75" s="202">
        <v>7.79</v>
      </c>
      <c r="T75" s="202">
        <v>0</v>
      </c>
      <c r="U75" s="202">
        <v>24.06</v>
      </c>
      <c r="V75" s="202">
        <v>5.37</v>
      </c>
      <c r="W75" s="202">
        <v>13.34</v>
      </c>
      <c r="X75" s="202">
        <v>29.17</v>
      </c>
      <c r="Y75" s="202">
        <v>0</v>
      </c>
      <c r="Z75">
        <v>0</v>
      </c>
      <c r="AA75" s="202">
        <v>-0.01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66.260000000000005</v>
      </c>
      <c r="AQ75" s="202">
        <v>24.2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8.99</v>
      </c>
      <c r="L76" s="202">
        <v>370.26</v>
      </c>
      <c r="M76" s="202">
        <v>26.93</v>
      </c>
      <c r="N76" s="202">
        <v>35.04</v>
      </c>
      <c r="O76" s="202">
        <v>0</v>
      </c>
      <c r="P76" s="202">
        <v>33.119999999999997</v>
      </c>
      <c r="Q76" s="202">
        <v>6.07</v>
      </c>
      <c r="R76" s="202">
        <v>9.24</v>
      </c>
      <c r="S76" s="202">
        <v>7.79</v>
      </c>
      <c r="T76" s="202">
        <v>0</v>
      </c>
      <c r="U76" s="202">
        <v>24.06</v>
      </c>
      <c r="V76" s="202">
        <v>5.37</v>
      </c>
      <c r="W76" s="202">
        <v>13.34</v>
      </c>
      <c r="X76" s="202">
        <v>29.17</v>
      </c>
      <c r="Y76" s="202">
        <v>0</v>
      </c>
      <c r="Z76">
        <v>0</v>
      </c>
      <c r="AA76" s="202">
        <v>-0.01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66.260000000000005</v>
      </c>
      <c r="AQ76" s="202">
        <v>24.2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8.99</v>
      </c>
      <c r="L77" s="202">
        <v>370.26</v>
      </c>
      <c r="M77" s="202">
        <v>26.93</v>
      </c>
      <c r="N77" s="202">
        <v>35.04</v>
      </c>
      <c r="O77" s="202">
        <v>0</v>
      </c>
      <c r="P77" s="202">
        <v>33.119999999999997</v>
      </c>
      <c r="Q77" s="202">
        <v>6.07</v>
      </c>
      <c r="R77" s="202">
        <v>9.24</v>
      </c>
      <c r="S77" s="202">
        <v>7.79</v>
      </c>
      <c r="T77" s="202">
        <v>0</v>
      </c>
      <c r="U77" s="202">
        <v>24.06</v>
      </c>
      <c r="V77" s="202">
        <v>5.37</v>
      </c>
      <c r="W77" s="202">
        <v>13.34</v>
      </c>
      <c r="X77" s="202">
        <v>29.17</v>
      </c>
      <c r="Y77" s="202">
        <v>0</v>
      </c>
      <c r="Z77">
        <v>0</v>
      </c>
      <c r="AA77" s="202">
        <v>-0.01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66.260000000000005</v>
      </c>
      <c r="AQ77" s="202">
        <v>24.2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8.99</v>
      </c>
      <c r="L78" s="202">
        <v>370.26</v>
      </c>
      <c r="M78" s="202">
        <v>26.93</v>
      </c>
      <c r="N78" s="202">
        <v>35.04</v>
      </c>
      <c r="O78" s="202">
        <v>0</v>
      </c>
      <c r="P78" s="202">
        <v>33.119999999999997</v>
      </c>
      <c r="Q78" s="202">
        <v>6.07</v>
      </c>
      <c r="R78" s="202">
        <v>9.24</v>
      </c>
      <c r="S78" s="202">
        <v>7.79</v>
      </c>
      <c r="T78" s="202">
        <v>0</v>
      </c>
      <c r="U78" s="202">
        <v>24.06</v>
      </c>
      <c r="V78" s="202">
        <v>5.37</v>
      </c>
      <c r="W78" s="202">
        <v>13.34</v>
      </c>
      <c r="X78" s="202">
        <v>29.17</v>
      </c>
      <c r="Y78" s="202">
        <v>0</v>
      </c>
      <c r="Z78">
        <v>0</v>
      </c>
      <c r="AA78" s="202">
        <v>-0.01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66.260000000000005</v>
      </c>
      <c r="AQ78" s="202">
        <v>24.2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8.99</v>
      </c>
      <c r="L79" s="202">
        <v>370.26</v>
      </c>
      <c r="M79" s="202">
        <v>26.93</v>
      </c>
      <c r="N79" s="202">
        <v>35.04</v>
      </c>
      <c r="O79" s="202">
        <v>0</v>
      </c>
      <c r="P79" s="202">
        <v>33.119999999999997</v>
      </c>
      <c r="Q79" s="202">
        <v>6.07</v>
      </c>
      <c r="R79" s="202">
        <v>9.24</v>
      </c>
      <c r="S79" s="202">
        <v>7.79</v>
      </c>
      <c r="T79" s="202">
        <v>0</v>
      </c>
      <c r="U79" s="202">
        <v>24.06</v>
      </c>
      <c r="V79" s="202">
        <v>5.37</v>
      </c>
      <c r="W79" s="202">
        <v>13.34</v>
      </c>
      <c r="X79" s="202">
        <v>29.17</v>
      </c>
      <c r="Y79" s="202">
        <v>0</v>
      </c>
      <c r="Z79">
        <v>0</v>
      </c>
      <c r="AA79" s="202">
        <v>-0.01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66.260000000000005</v>
      </c>
      <c r="AQ79" s="202">
        <v>24.2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8.99</v>
      </c>
      <c r="L80" s="202">
        <v>370.26</v>
      </c>
      <c r="M80" s="202">
        <v>26.93</v>
      </c>
      <c r="N80" s="202">
        <v>35.04</v>
      </c>
      <c r="O80" s="202">
        <v>0</v>
      </c>
      <c r="P80" s="202">
        <v>33.119999999999997</v>
      </c>
      <c r="Q80" s="202">
        <v>6.07</v>
      </c>
      <c r="R80" s="202">
        <v>9.24</v>
      </c>
      <c r="S80" s="202">
        <v>7.79</v>
      </c>
      <c r="T80" s="202">
        <v>0</v>
      </c>
      <c r="U80" s="202">
        <v>24.06</v>
      </c>
      <c r="V80" s="202">
        <v>5.37</v>
      </c>
      <c r="W80" s="202">
        <v>13.34</v>
      </c>
      <c r="X80" s="202">
        <v>29.17</v>
      </c>
      <c r="Y80" s="202">
        <v>0</v>
      </c>
      <c r="Z80">
        <v>0</v>
      </c>
      <c r="AA80" s="202">
        <v>-0.01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66.260000000000005</v>
      </c>
      <c r="AQ80" s="202">
        <v>24.2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8.99</v>
      </c>
      <c r="L81" s="202">
        <v>370.26</v>
      </c>
      <c r="M81" s="202">
        <v>26.93</v>
      </c>
      <c r="N81" s="202">
        <v>35.04</v>
      </c>
      <c r="O81" s="202">
        <v>0</v>
      </c>
      <c r="P81" s="202">
        <v>33.119999999999997</v>
      </c>
      <c r="Q81" s="202">
        <v>6.07</v>
      </c>
      <c r="R81" s="202">
        <v>9.24</v>
      </c>
      <c r="S81" s="202">
        <v>7.79</v>
      </c>
      <c r="T81" s="202">
        <v>0</v>
      </c>
      <c r="U81" s="202">
        <v>24.06</v>
      </c>
      <c r="V81" s="202">
        <v>5.37</v>
      </c>
      <c r="W81" s="202">
        <v>13.34</v>
      </c>
      <c r="X81" s="202">
        <v>29.17</v>
      </c>
      <c r="Y81" s="202">
        <v>0</v>
      </c>
      <c r="Z81">
        <v>0</v>
      </c>
      <c r="AA81" s="202">
        <v>-0.01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66.260000000000005</v>
      </c>
      <c r="AQ81" s="202">
        <v>24.2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8.99</v>
      </c>
      <c r="L82" s="202">
        <v>370.25</v>
      </c>
      <c r="M82" s="202">
        <v>26.93</v>
      </c>
      <c r="N82" s="202">
        <v>35.04</v>
      </c>
      <c r="O82" s="202">
        <v>0</v>
      </c>
      <c r="P82" s="202">
        <v>33.119999999999997</v>
      </c>
      <c r="Q82" s="202">
        <v>6.07</v>
      </c>
      <c r="R82" s="202">
        <v>9.24</v>
      </c>
      <c r="S82" s="202">
        <v>7.79</v>
      </c>
      <c r="T82" s="202">
        <v>0</v>
      </c>
      <c r="U82" s="202">
        <v>24.06</v>
      </c>
      <c r="V82" s="202">
        <v>5.37</v>
      </c>
      <c r="W82" s="202">
        <v>13.34</v>
      </c>
      <c r="X82" s="202">
        <v>29.17</v>
      </c>
      <c r="Y82" s="202">
        <v>0</v>
      </c>
      <c r="Z82">
        <v>0</v>
      </c>
      <c r="AA82" s="202">
        <v>-0.01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66.260000000000005</v>
      </c>
      <c r="AQ82" s="202">
        <v>24.2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9</v>
      </c>
      <c r="L83" s="202">
        <v>382.05</v>
      </c>
      <c r="M83" s="202">
        <v>26.93</v>
      </c>
      <c r="N83" s="202">
        <v>35.04</v>
      </c>
      <c r="O83" s="202">
        <v>0</v>
      </c>
      <c r="P83" s="202">
        <v>33.119999999999997</v>
      </c>
      <c r="Q83" s="202">
        <v>6.07</v>
      </c>
      <c r="R83" s="202">
        <v>9.24</v>
      </c>
      <c r="S83" s="202">
        <v>7.79</v>
      </c>
      <c r="T83" s="202">
        <v>0</v>
      </c>
      <c r="U83" s="202">
        <v>24.06</v>
      </c>
      <c r="V83" s="202">
        <v>5.37</v>
      </c>
      <c r="W83" s="202">
        <v>13.34</v>
      </c>
      <c r="X83" s="202">
        <v>29.17</v>
      </c>
      <c r="Y83" s="202">
        <v>0</v>
      </c>
      <c r="Z83">
        <v>0</v>
      </c>
      <c r="AA83" s="202">
        <v>-0.01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66.260000000000005</v>
      </c>
      <c r="AQ83" s="202">
        <v>23.55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9</v>
      </c>
      <c r="L84" s="202">
        <v>382.05</v>
      </c>
      <c r="M84" s="202">
        <v>26.93</v>
      </c>
      <c r="N84" s="202">
        <v>35.04</v>
      </c>
      <c r="O84" s="202">
        <v>0</v>
      </c>
      <c r="P84" s="202">
        <v>33.119999999999997</v>
      </c>
      <c r="Q84" s="202">
        <v>6.07</v>
      </c>
      <c r="R84" s="202">
        <v>9.24</v>
      </c>
      <c r="S84" s="202">
        <v>7.79</v>
      </c>
      <c r="T84" s="202">
        <v>0</v>
      </c>
      <c r="U84" s="202">
        <v>24.06</v>
      </c>
      <c r="V84" s="202">
        <v>5.37</v>
      </c>
      <c r="W84" s="202">
        <v>13.34</v>
      </c>
      <c r="X84" s="202">
        <v>29.17</v>
      </c>
      <c r="Y84" s="202">
        <v>0</v>
      </c>
      <c r="Z84">
        <v>0</v>
      </c>
      <c r="AA84" s="202">
        <v>-0.01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66.260000000000005</v>
      </c>
      <c r="AQ84" s="202">
        <v>23.55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9</v>
      </c>
      <c r="L85" s="202">
        <v>385</v>
      </c>
      <c r="M85" s="202">
        <v>26.93</v>
      </c>
      <c r="N85" s="202">
        <v>35.04</v>
      </c>
      <c r="O85" s="202">
        <v>0</v>
      </c>
      <c r="P85" s="202">
        <v>33.119999999999997</v>
      </c>
      <c r="Q85" s="202">
        <v>6.07</v>
      </c>
      <c r="R85" s="202">
        <v>9.24</v>
      </c>
      <c r="S85" s="202">
        <v>7.79</v>
      </c>
      <c r="T85" s="202">
        <v>0</v>
      </c>
      <c r="U85" s="202">
        <v>24.06</v>
      </c>
      <c r="V85" s="202">
        <v>5.37</v>
      </c>
      <c r="W85" s="202">
        <v>13.34</v>
      </c>
      <c r="X85" s="202">
        <v>29.17</v>
      </c>
      <c r="Y85" s="202">
        <v>0</v>
      </c>
      <c r="Z85">
        <v>0</v>
      </c>
      <c r="AA85" s="202">
        <v>-0.01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66.260000000000005</v>
      </c>
      <c r="AQ85" s="202">
        <v>23.27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9</v>
      </c>
      <c r="L86" s="202">
        <v>378.02</v>
      </c>
      <c r="M86" s="202">
        <v>26.93</v>
      </c>
      <c r="N86" s="202">
        <v>35.04</v>
      </c>
      <c r="O86" s="202">
        <v>0</v>
      </c>
      <c r="P86" s="202">
        <v>33.119999999999997</v>
      </c>
      <c r="Q86" s="202">
        <v>6.07</v>
      </c>
      <c r="R86" s="202">
        <v>9.24</v>
      </c>
      <c r="S86" s="202">
        <v>7.79</v>
      </c>
      <c r="T86" s="202">
        <v>0</v>
      </c>
      <c r="U86" s="202">
        <v>24.06</v>
      </c>
      <c r="V86" s="202">
        <v>5.37</v>
      </c>
      <c r="W86" s="202">
        <v>13.34</v>
      </c>
      <c r="X86" s="202">
        <v>29.17</v>
      </c>
      <c r="Y86" s="202">
        <v>0</v>
      </c>
      <c r="Z86">
        <v>0</v>
      </c>
      <c r="AA86" s="202">
        <v>-0.01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66.260000000000005</v>
      </c>
      <c r="AQ86" s="202">
        <v>23.27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4.8099999999999996</v>
      </c>
      <c r="L87" s="202">
        <v>330</v>
      </c>
      <c r="M87" s="202">
        <v>26.93</v>
      </c>
      <c r="N87" s="202">
        <v>35.04</v>
      </c>
      <c r="O87" s="202">
        <v>0</v>
      </c>
      <c r="P87" s="202">
        <v>33.119999999999997</v>
      </c>
      <c r="Q87" s="202">
        <v>3.34</v>
      </c>
      <c r="R87" s="202">
        <v>3.44</v>
      </c>
      <c r="S87" s="202">
        <v>4.29</v>
      </c>
      <c r="T87" s="202">
        <v>0</v>
      </c>
      <c r="U87" s="202">
        <v>24.06</v>
      </c>
      <c r="V87" s="202">
        <v>2.88</v>
      </c>
      <c r="W87" s="202">
        <v>13.34</v>
      </c>
      <c r="X87" s="202">
        <v>29.17</v>
      </c>
      <c r="Y87" s="202">
        <v>0</v>
      </c>
      <c r="Z87">
        <v>0</v>
      </c>
      <c r="AA87" s="202">
        <v>-0.01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33.659999999999997</v>
      </c>
      <c r="AQ87" s="202">
        <v>14.46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4.8099999999999996</v>
      </c>
      <c r="L88" s="202">
        <v>270</v>
      </c>
      <c r="M88" s="202">
        <v>26.93</v>
      </c>
      <c r="N88" s="202">
        <v>35.04</v>
      </c>
      <c r="O88" s="202">
        <v>0</v>
      </c>
      <c r="P88" s="202">
        <v>33.119999999999997</v>
      </c>
      <c r="Q88" s="202">
        <v>3.34</v>
      </c>
      <c r="R88" s="202">
        <v>3.44</v>
      </c>
      <c r="S88" s="202">
        <v>4.29</v>
      </c>
      <c r="T88" s="202">
        <v>0</v>
      </c>
      <c r="U88" s="202">
        <v>24.06</v>
      </c>
      <c r="V88" s="202">
        <v>2.88</v>
      </c>
      <c r="W88" s="202">
        <v>13.34</v>
      </c>
      <c r="X88" s="202">
        <v>29.17</v>
      </c>
      <c r="Y88" s="202">
        <v>0</v>
      </c>
      <c r="Z88">
        <v>0</v>
      </c>
      <c r="AA88" s="202">
        <v>-0.01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33.659999999999997</v>
      </c>
      <c r="AQ88" s="202">
        <v>14.46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4.8099999999999996</v>
      </c>
      <c r="L89" s="202">
        <v>212</v>
      </c>
      <c r="M89" s="202">
        <v>26.93</v>
      </c>
      <c r="N89" s="202">
        <v>35.04</v>
      </c>
      <c r="O89" s="202">
        <v>0</v>
      </c>
      <c r="P89" s="202">
        <v>33.119999999999997</v>
      </c>
      <c r="Q89" s="202">
        <v>3.34</v>
      </c>
      <c r="R89" s="202">
        <v>3.44</v>
      </c>
      <c r="S89" s="202">
        <v>4.29</v>
      </c>
      <c r="T89" s="202">
        <v>0</v>
      </c>
      <c r="U89" s="202">
        <v>24.06</v>
      </c>
      <c r="V89" s="202">
        <v>2.88</v>
      </c>
      <c r="W89" s="202">
        <v>13.34</v>
      </c>
      <c r="X89" s="202">
        <v>29.17</v>
      </c>
      <c r="Y89" s="202">
        <v>0</v>
      </c>
      <c r="Z89">
        <v>0</v>
      </c>
      <c r="AA89" s="202">
        <v>-0.01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33.659999999999997</v>
      </c>
      <c r="AQ89" s="202">
        <v>14.46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4.8099999999999996</v>
      </c>
      <c r="L90" s="202">
        <v>212</v>
      </c>
      <c r="M90" s="202">
        <v>26.93</v>
      </c>
      <c r="N90" s="202">
        <v>35.04</v>
      </c>
      <c r="O90" s="202">
        <v>0</v>
      </c>
      <c r="P90" s="202">
        <v>33.119999999999997</v>
      </c>
      <c r="Q90" s="202">
        <v>3.34</v>
      </c>
      <c r="R90" s="202">
        <v>3.44</v>
      </c>
      <c r="S90" s="202">
        <v>4.29</v>
      </c>
      <c r="T90" s="202">
        <v>0</v>
      </c>
      <c r="U90" s="202">
        <v>24.06</v>
      </c>
      <c r="V90" s="202">
        <v>2.88</v>
      </c>
      <c r="W90" s="202">
        <v>13.34</v>
      </c>
      <c r="X90" s="202">
        <v>29.17</v>
      </c>
      <c r="Y90" s="202">
        <v>0</v>
      </c>
      <c r="Z90">
        <v>0</v>
      </c>
      <c r="AA90" s="202">
        <v>-0.01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33.659999999999997</v>
      </c>
      <c r="AQ90" s="202">
        <v>14.46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4.8099999999999996</v>
      </c>
      <c r="L91" s="202">
        <v>203.88</v>
      </c>
      <c r="M91" s="202">
        <v>26.93</v>
      </c>
      <c r="N91" s="202">
        <v>35.04</v>
      </c>
      <c r="O91" s="202">
        <v>0</v>
      </c>
      <c r="P91" s="202">
        <v>33.119999999999997</v>
      </c>
      <c r="Q91" s="202">
        <v>3.34</v>
      </c>
      <c r="R91" s="202">
        <v>3.44</v>
      </c>
      <c r="S91" s="202">
        <v>4.29</v>
      </c>
      <c r="T91" s="202">
        <v>0</v>
      </c>
      <c r="U91" s="202">
        <v>24.06</v>
      </c>
      <c r="V91" s="202">
        <v>2.88</v>
      </c>
      <c r="W91" s="202">
        <v>13.34</v>
      </c>
      <c r="X91" s="202">
        <v>29.17</v>
      </c>
      <c r="Y91" s="202">
        <v>0</v>
      </c>
      <c r="Z91">
        <v>0</v>
      </c>
      <c r="AA91" s="202">
        <v>-0.01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33.659999999999997</v>
      </c>
      <c r="AQ91" s="202">
        <v>14.46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4.8099999999999996</v>
      </c>
      <c r="L92" s="202">
        <v>203.88</v>
      </c>
      <c r="M92" s="202">
        <v>26.93</v>
      </c>
      <c r="N92" s="202">
        <v>35.04</v>
      </c>
      <c r="O92" s="202">
        <v>0</v>
      </c>
      <c r="P92" s="202">
        <v>33.119999999999997</v>
      </c>
      <c r="Q92" s="202">
        <v>3.34</v>
      </c>
      <c r="R92" s="202">
        <v>3.44</v>
      </c>
      <c r="S92" s="202">
        <v>4.29</v>
      </c>
      <c r="T92" s="202">
        <v>0</v>
      </c>
      <c r="U92" s="202">
        <v>24.06</v>
      </c>
      <c r="V92" s="202">
        <v>2.88</v>
      </c>
      <c r="W92" s="202">
        <v>13.34</v>
      </c>
      <c r="X92" s="202">
        <v>29.17</v>
      </c>
      <c r="Y92" s="202">
        <v>0</v>
      </c>
      <c r="Z92">
        <v>0</v>
      </c>
      <c r="AA92" s="202">
        <v>-0.01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33.659999999999997</v>
      </c>
      <c r="AQ92" s="202">
        <v>14.46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4.8099999999999996</v>
      </c>
      <c r="L93" s="202">
        <v>203.88</v>
      </c>
      <c r="M93" s="202">
        <v>26.93</v>
      </c>
      <c r="N93" s="202">
        <v>35.04</v>
      </c>
      <c r="O93" s="202">
        <v>0</v>
      </c>
      <c r="P93" s="202">
        <v>33.119999999999997</v>
      </c>
      <c r="Q93" s="202">
        <v>3.34</v>
      </c>
      <c r="R93" s="202">
        <v>3.44</v>
      </c>
      <c r="S93" s="202">
        <v>4.29</v>
      </c>
      <c r="T93" s="202">
        <v>0</v>
      </c>
      <c r="U93" s="202">
        <v>24.06</v>
      </c>
      <c r="V93" s="202">
        <v>2.88</v>
      </c>
      <c r="W93" s="202">
        <v>13.34</v>
      </c>
      <c r="X93" s="202">
        <v>29.17</v>
      </c>
      <c r="Y93" s="202">
        <v>0</v>
      </c>
      <c r="Z93">
        <v>0</v>
      </c>
      <c r="AA93" s="202">
        <v>-0.01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33.659999999999997</v>
      </c>
      <c r="AQ93" s="202">
        <v>14.46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4.8099999999999996</v>
      </c>
      <c r="L94" s="202">
        <v>203.88</v>
      </c>
      <c r="M94" s="202">
        <v>26.93</v>
      </c>
      <c r="N94" s="202">
        <v>35.04</v>
      </c>
      <c r="O94" s="202">
        <v>0</v>
      </c>
      <c r="P94" s="202">
        <v>33.119999999999997</v>
      </c>
      <c r="Q94" s="202">
        <v>3.34</v>
      </c>
      <c r="R94" s="202">
        <v>3.44</v>
      </c>
      <c r="S94" s="202">
        <v>4.29</v>
      </c>
      <c r="T94" s="202">
        <v>0</v>
      </c>
      <c r="U94" s="202">
        <v>24.06</v>
      </c>
      <c r="V94" s="202">
        <v>2.88</v>
      </c>
      <c r="W94" s="202">
        <v>13.34</v>
      </c>
      <c r="X94" s="202">
        <v>29.17</v>
      </c>
      <c r="Y94" s="202">
        <v>0</v>
      </c>
      <c r="Z94">
        <v>0</v>
      </c>
      <c r="AA94" s="202">
        <v>-0.01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33.659999999999997</v>
      </c>
      <c r="AQ94" s="202">
        <v>14.46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4.8099999999999996</v>
      </c>
      <c r="L95" s="202">
        <v>203.88</v>
      </c>
      <c r="M95" s="202">
        <v>26.93</v>
      </c>
      <c r="N95" s="202">
        <v>35.04</v>
      </c>
      <c r="O95" s="202">
        <v>0</v>
      </c>
      <c r="P95" s="202">
        <v>33.770000000000003</v>
      </c>
      <c r="Q95" s="202">
        <v>3.34</v>
      </c>
      <c r="R95" s="202">
        <v>3.44</v>
      </c>
      <c r="S95" s="202">
        <v>4.29</v>
      </c>
      <c r="T95" s="202">
        <v>0</v>
      </c>
      <c r="U95" s="202">
        <v>24.06</v>
      </c>
      <c r="V95" s="202">
        <v>2.88</v>
      </c>
      <c r="W95" s="202">
        <v>13.34</v>
      </c>
      <c r="X95" s="202">
        <v>29.17</v>
      </c>
      <c r="Y95" s="202">
        <v>0</v>
      </c>
      <c r="Z95">
        <v>0</v>
      </c>
      <c r="AA95" s="202">
        <v>-0.01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33.659999999999997</v>
      </c>
      <c r="AQ95" s="202">
        <v>14.46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4.8099999999999996</v>
      </c>
      <c r="L96" s="202">
        <v>203.88</v>
      </c>
      <c r="M96" s="202">
        <v>26.93</v>
      </c>
      <c r="N96" s="202">
        <v>35.04</v>
      </c>
      <c r="O96" s="202">
        <v>0</v>
      </c>
      <c r="P96" s="202">
        <v>33.89</v>
      </c>
      <c r="Q96" s="202">
        <v>3.34</v>
      </c>
      <c r="R96" s="202">
        <v>3.44</v>
      </c>
      <c r="S96" s="202">
        <v>4.29</v>
      </c>
      <c r="T96" s="202">
        <v>0</v>
      </c>
      <c r="U96" s="202">
        <v>24.06</v>
      </c>
      <c r="V96" s="202">
        <v>2.88</v>
      </c>
      <c r="W96" s="202">
        <v>13.34</v>
      </c>
      <c r="X96" s="202">
        <v>29.17</v>
      </c>
      <c r="Y96" s="202">
        <v>0</v>
      </c>
      <c r="Z96">
        <v>0</v>
      </c>
      <c r="AA96" s="202">
        <v>-0.01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33.659999999999997</v>
      </c>
      <c r="AQ96" s="202">
        <v>14.46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4.8099999999999996</v>
      </c>
      <c r="L97" s="202">
        <v>203.88</v>
      </c>
      <c r="M97" s="202">
        <v>26.93</v>
      </c>
      <c r="N97" s="202">
        <v>35.04</v>
      </c>
      <c r="O97" s="202">
        <v>0</v>
      </c>
      <c r="P97" s="202">
        <v>33.89</v>
      </c>
      <c r="Q97" s="202">
        <v>3.34</v>
      </c>
      <c r="R97" s="202">
        <v>3.44</v>
      </c>
      <c r="S97" s="202">
        <v>4.29</v>
      </c>
      <c r="T97" s="202">
        <v>0</v>
      </c>
      <c r="U97" s="202">
        <v>24.06</v>
      </c>
      <c r="V97" s="202">
        <v>2.88</v>
      </c>
      <c r="W97" s="202">
        <v>13.34</v>
      </c>
      <c r="X97" s="202">
        <v>29.17</v>
      </c>
      <c r="Y97" s="202">
        <v>0</v>
      </c>
      <c r="Z97">
        <v>0</v>
      </c>
      <c r="AA97" s="202">
        <v>-0.01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33.659999999999997</v>
      </c>
      <c r="AQ97" s="202">
        <v>14.46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4.8099999999999996</v>
      </c>
      <c r="L98" s="202">
        <v>203.88</v>
      </c>
      <c r="M98" s="202">
        <v>26.93</v>
      </c>
      <c r="N98" s="202">
        <v>35.04</v>
      </c>
      <c r="O98" s="202">
        <v>0</v>
      </c>
      <c r="P98" s="202">
        <v>34.01</v>
      </c>
      <c r="Q98" s="202">
        <v>3.34</v>
      </c>
      <c r="R98" s="202">
        <v>3.44</v>
      </c>
      <c r="S98" s="202">
        <v>4.29</v>
      </c>
      <c r="T98" s="202">
        <v>0</v>
      </c>
      <c r="U98" s="202">
        <v>24.06</v>
      </c>
      <c r="V98" s="202">
        <v>2.88</v>
      </c>
      <c r="W98" s="202">
        <v>13.34</v>
      </c>
      <c r="X98" s="202">
        <v>29.17</v>
      </c>
      <c r="Y98" s="202">
        <v>0</v>
      </c>
      <c r="Z98">
        <v>0</v>
      </c>
      <c r="AA98" s="202">
        <v>-0.01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33.659999999999997</v>
      </c>
      <c r="AQ98" s="202">
        <v>14.46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0.14726249999999994</v>
      </c>
      <c r="L99">
        <f t="shared" si="0"/>
        <v>6.4779699999999956</v>
      </c>
      <c r="M99">
        <f t="shared" si="0"/>
        <v>0.51424750000000041</v>
      </c>
      <c r="N99">
        <f t="shared" si="0"/>
        <v>0.80153499999999944</v>
      </c>
      <c r="O99">
        <f t="shared" si="0"/>
        <v>0</v>
      </c>
      <c r="P99">
        <f t="shared" si="0"/>
        <v>0.75837499999999847</v>
      </c>
      <c r="Q99">
        <f t="shared" si="0"/>
        <v>0.11493249999999988</v>
      </c>
      <c r="R99">
        <f t="shared" si="0"/>
        <v>0.13849250000000021</v>
      </c>
      <c r="S99">
        <f t="shared" si="0"/>
        <v>0.14575250000000006</v>
      </c>
      <c r="T99">
        <f t="shared" si="0"/>
        <v>0</v>
      </c>
      <c r="U99">
        <f t="shared" si="0"/>
        <v>0.58469999999999944</v>
      </c>
      <c r="V99">
        <f t="shared" si="0"/>
        <v>9.9547500000000025E-2</v>
      </c>
      <c r="W99">
        <f t="shared" si="0"/>
        <v>0.28380500000000003</v>
      </c>
      <c r="X99">
        <f t="shared" si="0"/>
        <v>0.60897500000000071</v>
      </c>
      <c r="Y99">
        <f t="shared" si="0"/>
        <v>0</v>
      </c>
      <c r="Z99">
        <f t="shared" si="0"/>
        <v>0</v>
      </c>
      <c r="AA99">
        <f t="shared" si="0"/>
        <v>-3.4250000000000019E-4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1.2787500000000003</v>
      </c>
      <c r="AQ99">
        <f t="shared" si="0"/>
        <v>0.50268500000000016</v>
      </c>
      <c r="AR99">
        <f t="shared" si="0"/>
        <v>0.23299250000000013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543</v>
      </c>
      <c r="D2" t="s">
        <v>543</v>
      </c>
      <c r="E2" t="s">
        <v>543</v>
      </c>
      <c r="F2" t="s">
        <v>543</v>
      </c>
      <c r="G2" t="s">
        <v>543</v>
      </c>
      <c r="H2" t="s">
        <v>543</v>
      </c>
      <c r="I2" t="s">
        <v>543</v>
      </c>
      <c r="J2" t="s">
        <v>543</v>
      </c>
      <c r="K2" t="s">
        <v>543</v>
      </c>
      <c r="L2" t="s">
        <v>543</v>
      </c>
      <c r="M2" t="s">
        <v>543</v>
      </c>
      <c r="N2" t="s">
        <v>543</v>
      </c>
      <c r="O2" t="s">
        <v>543</v>
      </c>
      <c r="P2" t="s">
        <v>543</v>
      </c>
    </row>
    <row r="3" spans="1:17">
      <c r="A3" t="s">
        <v>45</v>
      </c>
      <c r="C3" s="25">
        <v>-0.06</v>
      </c>
      <c r="D3" s="25">
        <v>0</v>
      </c>
      <c r="E3" s="25">
        <v>0</v>
      </c>
      <c r="F3" s="25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-0.06</v>
      </c>
      <c r="D4" s="25">
        <v>0</v>
      </c>
      <c r="E4" s="25">
        <v>0</v>
      </c>
      <c r="F4" s="25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-0.06</v>
      </c>
      <c r="D5" s="25">
        <v>0</v>
      </c>
      <c r="E5" s="25">
        <v>0</v>
      </c>
      <c r="F5" s="25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-0.06</v>
      </c>
      <c r="D6" s="25">
        <v>0</v>
      </c>
      <c r="E6" s="25">
        <v>0</v>
      </c>
      <c r="F6" s="25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-0.06</v>
      </c>
      <c r="D7" s="25">
        <v>0</v>
      </c>
      <c r="E7" s="25">
        <v>0</v>
      </c>
      <c r="F7" s="25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-0.06</v>
      </c>
      <c r="D8" s="25">
        <v>0</v>
      </c>
      <c r="E8" s="25">
        <v>0</v>
      </c>
      <c r="F8" s="25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-0.06</v>
      </c>
      <c r="D9" s="25">
        <v>0</v>
      </c>
      <c r="E9" s="25">
        <v>0</v>
      </c>
      <c r="F9" s="25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-0.06</v>
      </c>
      <c r="D10" s="25">
        <v>0</v>
      </c>
      <c r="E10" s="25">
        <v>0</v>
      </c>
      <c r="F10" s="25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-0.06</v>
      </c>
      <c r="D11" s="25">
        <v>0</v>
      </c>
      <c r="E11" s="25">
        <v>0</v>
      </c>
      <c r="F11" s="25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-0.06</v>
      </c>
      <c r="D12" s="25">
        <v>0</v>
      </c>
      <c r="E12" s="25">
        <v>0</v>
      </c>
      <c r="F12" s="25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-0.06</v>
      </c>
      <c r="D13" s="25">
        <v>0</v>
      </c>
      <c r="E13" s="25">
        <v>0</v>
      </c>
      <c r="F13" s="25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-0.06</v>
      </c>
      <c r="D14" s="25">
        <v>0</v>
      </c>
      <c r="E14" s="25">
        <v>0</v>
      </c>
      <c r="F14" s="25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-0.06</v>
      </c>
      <c r="D15" s="25">
        <v>0</v>
      </c>
      <c r="E15" s="25">
        <v>0</v>
      </c>
      <c r="F15" s="25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-0.06</v>
      </c>
      <c r="D16" s="25">
        <v>0</v>
      </c>
      <c r="E16" s="25">
        <v>0</v>
      </c>
      <c r="F16" s="25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-0.06</v>
      </c>
      <c r="D17" s="25">
        <v>0</v>
      </c>
      <c r="E17" s="25">
        <v>0</v>
      </c>
      <c r="F17" s="25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-0.06</v>
      </c>
      <c r="D18" s="25">
        <v>0</v>
      </c>
      <c r="E18" s="25">
        <v>0</v>
      </c>
      <c r="F18" s="25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-0.06</v>
      </c>
      <c r="D19" s="25">
        <v>0</v>
      </c>
      <c r="E19" s="25">
        <v>0</v>
      </c>
      <c r="F19" s="25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-0.06</v>
      </c>
      <c r="D20" s="25">
        <v>0</v>
      </c>
      <c r="E20" s="25">
        <v>0</v>
      </c>
      <c r="F20" s="25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-0.06</v>
      </c>
      <c r="D21" s="25">
        <v>0</v>
      </c>
      <c r="E21" s="25">
        <v>0</v>
      </c>
      <c r="F21" s="25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-0.06</v>
      </c>
      <c r="D22" s="25">
        <v>0</v>
      </c>
      <c r="E22" s="25">
        <v>0</v>
      </c>
      <c r="F22" s="25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-0.06</v>
      </c>
      <c r="D23" s="25">
        <v>0</v>
      </c>
      <c r="E23" s="25">
        <v>0</v>
      </c>
      <c r="F23" s="25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-0.06</v>
      </c>
      <c r="D24" s="25">
        <v>0</v>
      </c>
      <c r="E24" s="25">
        <v>0</v>
      </c>
      <c r="F24" s="25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-0.06</v>
      </c>
      <c r="D25" s="25">
        <v>0</v>
      </c>
      <c r="E25" s="25">
        <v>0</v>
      </c>
      <c r="F25" s="25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-0.06</v>
      </c>
      <c r="D26" s="25">
        <v>0</v>
      </c>
      <c r="E26" s="25">
        <v>0</v>
      </c>
      <c r="F26" s="25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-0.06</v>
      </c>
      <c r="D27" s="25">
        <v>0</v>
      </c>
      <c r="E27" s="25">
        <v>0</v>
      </c>
      <c r="F27" s="25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-0.06</v>
      </c>
      <c r="D28" s="25">
        <v>0</v>
      </c>
      <c r="E28" s="25">
        <v>0</v>
      </c>
      <c r="F28" s="25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-0.06</v>
      </c>
      <c r="D29" s="25">
        <v>0</v>
      </c>
      <c r="E29" s="25">
        <v>0</v>
      </c>
      <c r="F29" s="25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-0.06</v>
      </c>
      <c r="D30" s="25">
        <v>0</v>
      </c>
      <c r="E30" s="25">
        <v>0</v>
      </c>
      <c r="F30" s="25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-0.06</v>
      </c>
      <c r="D31" s="25">
        <v>0</v>
      </c>
      <c r="E31" s="25">
        <v>0</v>
      </c>
      <c r="F31" s="25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-0.06</v>
      </c>
      <c r="D32" s="25">
        <v>0</v>
      </c>
      <c r="E32" s="25">
        <v>0</v>
      </c>
      <c r="F32" s="25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-0.06</v>
      </c>
      <c r="D33" s="25">
        <v>0</v>
      </c>
      <c r="E33" s="25">
        <v>0</v>
      </c>
      <c r="F33" s="25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-0.06</v>
      </c>
      <c r="D34" s="25">
        <v>0</v>
      </c>
      <c r="E34" s="25">
        <v>0</v>
      </c>
      <c r="F34" s="25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-0.06</v>
      </c>
      <c r="D35" s="25">
        <v>0</v>
      </c>
      <c r="E35" s="25">
        <v>0</v>
      </c>
      <c r="F35" s="25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-0.06</v>
      </c>
      <c r="D36" s="25">
        <v>0</v>
      </c>
      <c r="E36" s="25">
        <v>0</v>
      </c>
      <c r="F36" s="25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-0.06</v>
      </c>
      <c r="D37" s="25">
        <v>0</v>
      </c>
      <c r="E37" s="25">
        <v>0</v>
      </c>
      <c r="F37" s="25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-0.06</v>
      </c>
      <c r="D38" s="25">
        <v>0</v>
      </c>
      <c r="E38" s="25">
        <v>0</v>
      </c>
      <c r="F38" s="25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-0.06</v>
      </c>
      <c r="D39" s="25">
        <v>0</v>
      </c>
      <c r="E39" s="25">
        <v>0</v>
      </c>
      <c r="F39" s="25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-0.06</v>
      </c>
      <c r="D40" s="25">
        <v>0</v>
      </c>
      <c r="E40" s="25">
        <v>0</v>
      </c>
      <c r="F40" s="25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-0.06</v>
      </c>
      <c r="D41" s="25">
        <v>0</v>
      </c>
      <c r="E41" s="25">
        <v>0</v>
      </c>
      <c r="F41" s="25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-0.06</v>
      </c>
      <c r="D42" s="25">
        <v>0</v>
      </c>
      <c r="E42" s="25">
        <v>0</v>
      </c>
      <c r="F42" s="25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-0.06</v>
      </c>
      <c r="D43" s="25">
        <v>0</v>
      </c>
      <c r="E43" s="25">
        <v>0</v>
      </c>
      <c r="F43" s="25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-0.05</v>
      </c>
      <c r="D44" s="25">
        <v>0</v>
      </c>
      <c r="E44" s="25">
        <v>0</v>
      </c>
      <c r="F44" s="25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-0.05</v>
      </c>
      <c r="D45" s="25">
        <v>0</v>
      </c>
      <c r="E45" s="25">
        <v>0</v>
      </c>
      <c r="F45" s="25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-0.05</v>
      </c>
      <c r="D46" s="25">
        <v>0</v>
      </c>
      <c r="E46" s="25">
        <v>0</v>
      </c>
      <c r="F46" s="25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-0.05</v>
      </c>
      <c r="D47" s="25">
        <v>0</v>
      </c>
      <c r="E47" s="25">
        <v>0</v>
      </c>
      <c r="F47" s="25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-0.05</v>
      </c>
      <c r="D48" s="25">
        <v>0</v>
      </c>
      <c r="E48" s="25">
        <v>0</v>
      </c>
      <c r="F48" s="25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-0.05</v>
      </c>
      <c r="D49" s="25">
        <v>0</v>
      </c>
      <c r="E49" s="25">
        <v>0</v>
      </c>
      <c r="F49" s="25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-0.05</v>
      </c>
      <c r="D50" s="25">
        <v>0</v>
      </c>
      <c r="E50" s="25">
        <v>0</v>
      </c>
      <c r="F50" s="25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-0.05</v>
      </c>
      <c r="D51" s="25">
        <v>0</v>
      </c>
      <c r="E51" s="25">
        <v>0</v>
      </c>
      <c r="F51" s="25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-0.05</v>
      </c>
      <c r="D52" s="25">
        <v>0</v>
      </c>
      <c r="E52" s="25">
        <v>0</v>
      </c>
      <c r="F52" s="25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-0.05</v>
      </c>
      <c r="D53" s="25">
        <v>0</v>
      </c>
      <c r="E53" s="25">
        <v>0</v>
      </c>
      <c r="F53" s="25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-0.05</v>
      </c>
      <c r="D54" s="25">
        <v>0</v>
      </c>
      <c r="E54" s="25">
        <v>0</v>
      </c>
      <c r="F54" s="25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-0.05</v>
      </c>
      <c r="D55" s="25">
        <v>0</v>
      </c>
      <c r="E55" s="25">
        <v>0</v>
      </c>
      <c r="F55" s="25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-0.05</v>
      </c>
      <c r="D56" s="25">
        <v>0</v>
      </c>
      <c r="E56" s="25">
        <v>0</v>
      </c>
      <c r="F56" s="25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-0.05</v>
      </c>
      <c r="D57" s="25">
        <v>0</v>
      </c>
      <c r="E57" s="25">
        <v>0</v>
      </c>
      <c r="F57" s="25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-0.05</v>
      </c>
      <c r="D58" s="25">
        <v>0</v>
      </c>
      <c r="E58" s="25">
        <v>0</v>
      </c>
      <c r="F58" s="25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-0.05</v>
      </c>
      <c r="D59" s="25">
        <v>0</v>
      </c>
      <c r="E59" s="25">
        <v>0</v>
      </c>
      <c r="F59" s="25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-0.05</v>
      </c>
      <c r="D60" s="25">
        <v>0</v>
      </c>
      <c r="E60" s="25">
        <v>0</v>
      </c>
      <c r="F60" s="25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-0.05</v>
      </c>
      <c r="D61" s="25">
        <v>0</v>
      </c>
      <c r="E61" s="25">
        <v>0</v>
      </c>
      <c r="F61" s="25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-0.05</v>
      </c>
      <c r="D62" s="25">
        <v>0</v>
      </c>
      <c r="E62" s="25">
        <v>0</v>
      </c>
      <c r="F62" s="25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-0.05</v>
      </c>
      <c r="D63" s="25">
        <v>0</v>
      </c>
      <c r="E63" s="25">
        <v>0</v>
      </c>
      <c r="F63" s="25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-0.05</v>
      </c>
      <c r="D64" s="25">
        <v>0</v>
      </c>
      <c r="E64" s="25">
        <v>0</v>
      </c>
      <c r="F64" s="25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-0.05</v>
      </c>
      <c r="D65" s="25">
        <v>0</v>
      </c>
      <c r="E65" s="25">
        <v>0</v>
      </c>
      <c r="F65" s="25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-0.05</v>
      </c>
      <c r="D66" s="25">
        <v>0</v>
      </c>
      <c r="E66" s="25">
        <v>0</v>
      </c>
      <c r="F66" s="25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-0.05</v>
      </c>
      <c r="D67" s="25">
        <v>0</v>
      </c>
      <c r="E67" s="25">
        <v>0</v>
      </c>
      <c r="F67" s="25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-0.05</v>
      </c>
      <c r="D68" s="25">
        <v>0</v>
      </c>
      <c r="E68" s="25">
        <v>0</v>
      </c>
      <c r="F68" s="25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-0.05</v>
      </c>
      <c r="D69" s="25">
        <v>0</v>
      </c>
      <c r="E69" s="25">
        <v>0</v>
      </c>
      <c r="F69" s="25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-0.05</v>
      </c>
      <c r="D70" s="25">
        <v>0</v>
      </c>
      <c r="E70" s="25">
        <v>0</v>
      </c>
      <c r="F70" s="25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-0.05</v>
      </c>
      <c r="D71" s="25">
        <v>0</v>
      </c>
      <c r="E71" s="25">
        <v>0</v>
      </c>
      <c r="F71" s="25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-0.05</v>
      </c>
      <c r="D72" s="25">
        <v>0</v>
      </c>
      <c r="E72" s="25">
        <v>0</v>
      </c>
      <c r="F72" s="25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-0.05</v>
      </c>
      <c r="D73" s="25">
        <v>0</v>
      </c>
      <c r="E73" s="25">
        <v>0</v>
      </c>
      <c r="F73" s="25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-0.05</v>
      </c>
      <c r="D74" s="25">
        <v>0</v>
      </c>
      <c r="E74" s="25">
        <v>0</v>
      </c>
      <c r="F74" s="25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-0.05</v>
      </c>
      <c r="D75" s="25">
        <v>0</v>
      </c>
      <c r="E75" s="25">
        <v>0</v>
      </c>
      <c r="F75" s="25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-0.05</v>
      </c>
      <c r="D76" s="25">
        <v>0</v>
      </c>
      <c r="E76" s="25">
        <v>0</v>
      </c>
      <c r="F76" s="25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-0.05</v>
      </c>
      <c r="D77" s="25">
        <v>0</v>
      </c>
      <c r="E77" s="25">
        <v>0</v>
      </c>
      <c r="F77" s="25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-0.05</v>
      </c>
      <c r="D78" s="25">
        <v>0</v>
      </c>
      <c r="E78" s="25">
        <v>0</v>
      </c>
      <c r="F78" s="25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-0.05</v>
      </c>
      <c r="D79" s="25">
        <v>0</v>
      </c>
      <c r="E79" s="25">
        <v>0</v>
      </c>
      <c r="F79" s="25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-0.05</v>
      </c>
      <c r="D80" s="25">
        <v>0</v>
      </c>
      <c r="E80" s="25">
        <v>0</v>
      </c>
      <c r="F80" s="25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-0.05</v>
      </c>
      <c r="D81" s="25">
        <v>0</v>
      </c>
      <c r="E81" s="25">
        <v>0</v>
      </c>
      <c r="F81" s="25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-0.05</v>
      </c>
      <c r="D82" s="25">
        <v>0</v>
      </c>
      <c r="E82" s="25">
        <v>0</v>
      </c>
      <c r="F82" s="25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-0.05</v>
      </c>
      <c r="D83" s="25">
        <v>0</v>
      </c>
      <c r="E83" s="25">
        <v>0</v>
      </c>
      <c r="F83" s="25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-0.05</v>
      </c>
      <c r="D84" s="25">
        <v>0</v>
      </c>
      <c r="E84" s="25">
        <v>0</v>
      </c>
      <c r="F84" s="25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-0.05</v>
      </c>
      <c r="D85" s="25">
        <v>0</v>
      </c>
      <c r="E85" s="25">
        <v>0</v>
      </c>
      <c r="F85" s="25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-0.05</v>
      </c>
      <c r="D86" s="25">
        <v>0</v>
      </c>
      <c r="E86" s="25">
        <v>0</v>
      </c>
      <c r="F86" s="25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-0.05</v>
      </c>
      <c r="D87" s="25">
        <v>0</v>
      </c>
      <c r="E87" s="25">
        <v>0</v>
      </c>
      <c r="F87" s="25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-0.05</v>
      </c>
      <c r="D88" s="25">
        <v>0</v>
      </c>
      <c r="E88" s="25">
        <v>0</v>
      </c>
      <c r="F88" s="25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-0.05</v>
      </c>
      <c r="D89" s="25">
        <v>0</v>
      </c>
      <c r="E89" s="25">
        <v>0</v>
      </c>
      <c r="F89" s="25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-0.05</v>
      </c>
      <c r="D90" s="25">
        <v>0</v>
      </c>
      <c r="E90" s="25">
        <v>0</v>
      </c>
      <c r="F90" s="25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-0.05</v>
      </c>
      <c r="D91" s="25">
        <v>0</v>
      </c>
      <c r="E91" s="25">
        <v>0</v>
      </c>
      <c r="F91" s="25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-0.05</v>
      </c>
      <c r="D92" s="25">
        <v>0</v>
      </c>
      <c r="E92" s="25">
        <v>0</v>
      </c>
      <c r="F92" s="25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-0.05</v>
      </c>
      <c r="D93" s="25">
        <v>0</v>
      </c>
      <c r="E93" s="25">
        <v>0</v>
      </c>
      <c r="F93" s="25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-0.05</v>
      </c>
      <c r="D94" s="25">
        <v>0</v>
      </c>
      <c r="E94" s="25">
        <v>0</v>
      </c>
      <c r="F94" s="25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-0.05</v>
      </c>
      <c r="D95" s="25">
        <v>0</v>
      </c>
      <c r="E95" s="25">
        <v>0</v>
      </c>
      <c r="F95" s="25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-0.05</v>
      </c>
      <c r="D96" s="25">
        <v>0</v>
      </c>
      <c r="E96" s="25">
        <v>0</v>
      </c>
      <c r="F96" s="25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-0.05</v>
      </c>
      <c r="D97" s="25">
        <v>0</v>
      </c>
      <c r="E97" s="25">
        <v>0</v>
      </c>
      <c r="F97" s="25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-0.05</v>
      </c>
      <c r="D98" s="25">
        <v>0</v>
      </c>
      <c r="E98" s="25">
        <v>0</v>
      </c>
      <c r="F98" s="25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-1.3024999999999979E-3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0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13.15</v>
      </c>
      <c r="E3" s="202">
        <v>0</v>
      </c>
      <c r="F3" s="202">
        <v>0</v>
      </c>
      <c r="G3" s="202">
        <v>31</v>
      </c>
      <c r="H3" s="202">
        <v>0</v>
      </c>
      <c r="I3" s="202">
        <v>9.8699999999999992</v>
      </c>
      <c r="J3" s="202">
        <v>29.84</v>
      </c>
      <c r="K3" s="202">
        <v>237.7</v>
      </c>
      <c r="L3" s="202">
        <v>4.53</v>
      </c>
      <c r="M3" s="202">
        <v>1.19</v>
      </c>
      <c r="N3" s="202">
        <v>2</v>
      </c>
      <c r="O3" s="202">
        <v>2.82</v>
      </c>
      <c r="P3" s="202">
        <v>0.85</v>
      </c>
      <c r="Q3" s="202">
        <v>4</v>
      </c>
      <c r="R3" s="202">
        <v>9.68</v>
      </c>
      <c r="S3" s="202">
        <v>5.46</v>
      </c>
      <c r="T3" s="202">
        <v>0</v>
      </c>
      <c r="U3" s="202">
        <v>2.38</v>
      </c>
      <c r="V3" s="202">
        <v>0.31</v>
      </c>
      <c r="W3" s="202">
        <v>0.76</v>
      </c>
      <c r="X3" s="202">
        <v>0</v>
      </c>
      <c r="Y3" s="202">
        <v>0</v>
      </c>
      <c r="Z3" s="202">
        <v>4.7</v>
      </c>
      <c r="AA3" s="202">
        <v>14.41</v>
      </c>
      <c r="AB3" s="202">
        <v>0</v>
      </c>
      <c r="AC3" s="202">
        <v>34.08</v>
      </c>
      <c r="AD3" s="202">
        <v>0</v>
      </c>
      <c r="AE3" s="202">
        <v>0</v>
      </c>
      <c r="AF3" s="202">
        <v>0</v>
      </c>
      <c r="AG3" s="202">
        <v>42.44</v>
      </c>
      <c r="AH3" s="202">
        <v>0</v>
      </c>
      <c r="AI3" s="202">
        <v>50.92</v>
      </c>
      <c r="AJ3" s="202">
        <v>0</v>
      </c>
      <c r="AK3" s="202">
        <v>99.61</v>
      </c>
      <c r="AL3" s="202">
        <v>0</v>
      </c>
      <c r="AM3" s="202">
        <v>0</v>
      </c>
      <c r="AN3" s="202">
        <v>0</v>
      </c>
      <c r="AO3" s="202">
        <v>320.62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13.15</v>
      </c>
      <c r="E4" s="202">
        <v>0</v>
      </c>
      <c r="F4" s="202">
        <v>0</v>
      </c>
      <c r="G4" s="202">
        <v>31</v>
      </c>
      <c r="H4" s="202">
        <v>0</v>
      </c>
      <c r="I4" s="202">
        <v>9.8699999999999992</v>
      </c>
      <c r="J4" s="202">
        <v>29.84</v>
      </c>
      <c r="K4" s="202">
        <v>237.7</v>
      </c>
      <c r="L4" s="202">
        <v>4.53</v>
      </c>
      <c r="M4" s="202">
        <v>1.19</v>
      </c>
      <c r="N4" s="202">
        <v>2</v>
      </c>
      <c r="O4" s="202">
        <v>2.82</v>
      </c>
      <c r="P4" s="202">
        <v>0.85</v>
      </c>
      <c r="Q4" s="202">
        <v>4</v>
      </c>
      <c r="R4" s="202">
        <v>9.82</v>
      </c>
      <c r="S4" s="202">
        <v>5.46</v>
      </c>
      <c r="T4" s="202">
        <v>0</v>
      </c>
      <c r="U4" s="202">
        <v>2.38</v>
      </c>
      <c r="V4" s="202">
        <v>0.31</v>
      </c>
      <c r="W4" s="202">
        <v>0.76</v>
      </c>
      <c r="X4" s="202">
        <v>1.66</v>
      </c>
      <c r="Y4" s="202">
        <v>0</v>
      </c>
      <c r="Z4" s="202">
        <v>4.7</v>
      </c>
      <c r="AA4" s="202">
        <v>14.41</v>
      </c>
      <c r="AB4" s="202">
        <v>0</v>
      </c>
      <c r="AC4" s="202">
        <v>34.08</v>
      </c>
      <c r="AD4" s="202">
        <v>0</v>
      </c>
      <c r="AE4" s="202">
        <v>0</v>
      </c>
      <c r="AF4" s="202">
        <v>0</v>
      </c>
      <c r="AG4" s="202">
        <v>42.44</v>
      </c>
      <c r="AH4" s="202">
        <v>0</v>
      </c>
      <c r="AI4" s="202">
        <v>50.92</v>
      </c>
      <c r="AJ4" s="202">
        <v>0</v>
      </c>
      <c r="AK4" s="202">
        <v>99.61</v>
      </c>
      <c r="AL4" s="202">
        <v>0</v>
      </c>
      <c r="AM4" s="202">
        <v>0</v>
      </c>
      <c r="AN4" s="202">
        <v>0</v>
      </c>
      <c r="AO4" s="202">
        <v>320.62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13.15</v>
      </c>
      <c r="E5" s="202">
        <v>0</v>
      </c>
      <c r="F5" s="202">
        <v>0</v>
      </c>
      <c r="G5" s="202">
        <v>31</v>
      </c>
      <c r="H5" s="202">
        <v>0</v>
      </c>
      <c r="I5" s="202">
        <v>9.8699999999999992</v>
      </c>
      <c r="J5" s="202">
        <v>29.84</v>
      </c>
      <c r="K5" s="202">
        <v>237.7</v>
      </c>
      <c r="L5" s="202">
        <v>4.53</v>
      </c>
      <c r="M5" s="202">
        <v>1.2</v>
      </c>
      <c r="N5" s="202">
        <v>2</v>
      </c>
      <c r="O5" s="202">
        <v>2.82</v>
      </c>
      <c r="P5" s="202">
        <v>0.85</v>
      </c>
      <c r="Q5" s="202">
        <v>4</v>
      </c>
      <c r="R5" s="202">
        <v>7.86</v>
      </c>
      <c r="S5" s="202">
        <v>5.46</v>
      </c>
      <c r="T5" s="202">
        <v>0</v>
      </c>
      <c r="U5" s="202">
        <v>2.38</v>
      </c>
      <c r="V5" s="202">
        <v>0.31</v>
      </c>
      <c r="W5" s="202">
        <v>0.76</v>
      </c>
      <c r="X5" s="202">
        <v>1.66</v>
      </c>
      <c r="Y5" s="202">
        <v>0</v>
      </c>
      <c r="Z5" s="202">
        <v>4.7</v>
      </c>
      <c r="AA5" s="202">
        <v>14.41</v>
      </c>
      <c r="AB5" s="202">
        <v>0</v>
      </c>
      <c r="AC5" s="202">
        <v>34.08</v>
      </c>
      <c r="AD5" s="202">
        <v>0</v>
      </c>
      <c r="AE5" s="202">
        <v>0</v>
      </c>
      <c r="AF5" s="202">
        <v>0</v>
      </c>
      <c r="AG5" s="202">
        <v>42.44</v>
      </c>
      <c r="AH5" s="202">
        <v>0</v>
      </c>
      <c r="AI5" s="202">
        <v>50.92</v>
      </c>
      <c r="AJ5" s="202">
        <v>0</v>
      </c>
      <c r="AK5" s="202">
        <v>99.61</v>
      </c>
      <c r="AL5" s="202">
        <v>0</v>
      </c>
      <c r="AM5" s="202">
        <v>0</v>
      </c>
      <c r="AN5" s="202">
        <v>0</v>
      </c>
      <c r="AO5" s="202">
        <v>320.62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13.15</v>
      </c>
      <c r="E6" s="202">
        <v>0</v>
      </c>
      <c r="F6" s="202">
        <v>0</v>
      </c>
      <c r="G6" s="202">
        <v>31</v>
      </c>
      <c r="H6" s="202">
        <v>0</v>
      </c>
      <c r="I6" s="202">
        <v>9.8699999999999992</v>
      </c>
      <c r="J6" s="202">
        <v>29.84</v>
      </c>
      <c r="K6" s="202">
        <v>239.63</v>
      </c>
      <c r="L6" s="202">
        <v>4.53</v>
      </c>
      <c r="M6" s="202">
        <v>1.2</v>
      </c>
      <c r="N6" s="202">
        <v>2</v>
      </c>
      <c r="O6" s="202">
        <v>2.82</v>
      </c>
      <c r="P6" s="202">
        <v>0.85</v>
      </c>
      <c r="Q6" s="202">
        <v>4</v>
      </c>
      <c r="R6" s="202">
        <v>7.86</v>
      </c>
      <c r="S6" s="202">
        <v>5.46</v>
      </c>
      <c r="T6" s="202">
        <v>0</v>
      </c>
      <c r="U6" s="202">
        <v>2.38</v>
      </c>
      <c r="V6" s="202">
        <v>0.31</v>
      </c>
      <c r="W6" s="202">
        <v>0.76</v>
      </c>
      <c r="X6" s="202">
        <v>1.66</v>
      </c>
      <c r="Y6" s="202">
        <v>0</v>
      </c>
      <c r="Z6" s="202">
        <v>4.7</v>
      </c>
      <c r="AA6" s="202">
        <v>14.41</v>
      </c>
      <c r="AB6" s="202">
        <v>0</v>
      </c>
      <c r="AC6" s="202">
        <v>34.08</v>
      </c>
      <c r="AD6" s="202">
        <v>0</v>
      </c>
      <c r="AE6" s="202">
        <v>0</v>
      </c>
      <c r="AF6" s="202">
        <v>0</v>
      </c>
      <c r="AG6" s="202">
        <v>42.44</v>
      </c>
      <c r="AH6" s="202">
        <v>0</v>
      </c>
      <c r="AI6" s="202">
        <v>50.92</v>
      </c>
      <c r="AJ6" s="202">
        <v>0</v>
      </c>
      <c r="AK6" s="202">
        <v>99.61</v>
      </c>
      <c r="AL6" s="202">
        <v>0</v>
      </c>
      <c r="AM6" s="202">
        <v>0</v>
      </c>
      <c r="AN6" s="202">
        <v>0</v>
      </c>
      <c r="AO6" s="202">
        <v>320.62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13.15</v>
      </c>
      <c r="E7" s="202">
        <v>0</v>
      </c>
      <c r="F7" s="202">
        <v>0</v>
      </c>
      <c r="G7" s="202">
        <v>31</v>
      </c>
      <c r="H7" s="202">
        <v>0</v>
      </c>
      <c r="I7" s="202">
        <v>9.8699999999999992</v>
      </c>
      <c r="J7" s="202">
        <v>29.84</v>
      </c>
      <c r="K7" s="202">
        <v>256.95999999999998</v>
      </c>
      <c r="L7" s="202">
        <v>4.53</v>
      </c>
      <c r="M7" s="202">
        <v>1.2</v>
      </c>
      <c r="N7" s="202">
        <v>2</v>
      </c>
      <c r="O7" s="202">
        <v>2.82</v>
      </c>
      <c r="P7" s="202">
        <v>0.85</v>
      </c>
      <c r="Q7" s="202">
        <v>4</v>
      </c>
      <c r="R7" s="202">
        <v>7.86</v>
      </c>
      <c r="S7" s="202">
        <v>5.46</v>
      </c>
      <c r="T7" s="202">
        <v>0</v>
      </c>
      <c r="U7" s="202">
        <v>2.38</v>
      </c>
      <c r="V7" s="202">
        <v>0.31</v>
      </c>
      <c r="W7" s="202">
        <v>0.76</v>
      </c>
      <c r="X7" s="202">
        <v>1.66</v>
      </c>
      <c r="Y7" s="202">
        <v>0</v>
      </c>
      <c r="Z7" s="202">
        <v>4.7</v>
      </c>
      <c r="AA7" s="202">
        <v>14.41</v>
      </c>
      <c r="AB7" s="202">
        <v>0</v>
      </c>
      <c r="AC7" s="202">
        <v>34.08</v>
      </c>
      <c r="AD7" s="202">
        <v>0</v>
      </c>
      <c r="AE7" s="202">
        <v>0</v>
      </c>
      <c r="AF7" s="202">
        <v>0</v>
      </c>
      <c r="AG7" s="202">
        <v>42.44</v>
      </c>
      <c r="AH7" s="202">
        <v>0</v>
      </c>
      <c r="AI7" s="202">
        <v>50.92</v>
      </c>
      <c r="AJ7" s="202">
        <v>0</v>
      </c>
      <c r="AK7" s="202">
        <v>99.61</v>
      </c>
      <c r="AL7" s="202">
        <v>0</v>
      </c>
      <c r="AM7" s="202">
        <v>0</v>
      </c>
      <c r="AN7" s="202">
        <v>0</v>
      </c>
      <c r="AO7" s="202">
        <v>320.62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13.15</v>
      </c>
      <c r="E8" s="202">
        <v>0</v>
      </c>
      <c r="F8" s="202">
        <v>0</v>
      </c>
      <c r="G8" s="202">
        <v>31</v>
      </c>
      <c r="H8" s="202">
        <v>0</v>
      </c>
      <c r="I8" s="202">
        <v>9.8699999999999992</v>
      </c>
      <c r="J8" s="202">
        <v>29.84</v>
      </c>
      <c r="K8" s="202">
        <v>277.17</v>
      </c>
      <c r="L8" s="202">
        <v>4.53</v>
      </c>
      <c r="M8" s="202">
        <v>1.2</v>
      </c>
      <c r="N8" s="202">
        <v>2</v>
      </c>
      <c r="O8" s="202">
        <v>2.82</v>
      </c>
      <c r="P8" s="202">
        <v>0.85</v>
      </c>
      <c r="Q8" s="202">
        <v>4</v>
      </c>
      <c r="R8" s="202">
        <v>7.86</v>
      </c>
      <c r="S8" s="202">
        <v>5.46</v>
      </c>
      <c r="T8" s="202">
        <v>0</v>
      </c>
      <c r="U8" s="202">
        <v>2.38</v>
      </c>
      <c r="V8" s="202">
        <v>0.31</v>
      </c>
      <c r="W8" s="202">
        <v>0.76</v>
      </c>
      <c r="X8" s="202">
        <v>1.66</v>
      </c>
      <c r="Y8" s="202">
        <v>0</v>
      </c>
      <c r="Z8" s="202">
        <v>4.7</v>
      </c>
      <c r="AA8" s="202">
        <v>14.41</v>
      </c>
      <c r="AB8" s="202">
        <v>0</v>
      </c>
      <c r="AC8" s="202">
        <v>34.08</v>
      </c>
      <c r="AD8" s="202">
        <v>0</v>
      </c>
      <c r="AE8" s="202">
        <v>0</v>
      </c>
      <c r="AF8" s="202">
        <v>0</v>
      </c>
      <c r="AG8" s="202">
        <v>42.44</v>
      </c>
      <c r="AH8" s="202">
        <v>0</v>
      </c>
      <c r="AI8" s="202">
        <v>50.92</v>
      </c>
      <c r="AJ8" s="202">
        <v>0</v>
      </c>
      <c r="AK8" s="202">
        <v>99.61</v>
      </c>
      <c r="AL8" s="202">
        <v>0</v>
      </c>
      <c r="AM8" s="202">
        <v>0</v>
      </c>
      <c r="AN8" s="202">
        <v>0</v>
      </c>
      <c r="AO8" s="202">
        <v>320.62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13.15</v>
      </c>
      <c r="E9" s="202">
        <v>0</v>
      </c>
      <c r="F9" s="202">
        <v>0</v>
      </c>
      <c r="G9" s="202">
        <v>31</v>
      </c>
      <c r="H9" s="202">
        <v>0</v>
      </c>
      <c r="I9" s="202">
        <v>9.8699999999999992</v>
      </c>
      <c r="J9" s="202">
        <v>29.84</v>
      </c>
      <c r="K9" s="202">
        <v>283.91000000000003</v>
      </c>
      <c r="L9" s="202">
        <v>4.53</v>
      </c>
      <c r="M9" s="202">
        <v>1.2</v>
      </c>
      <c r="N9" s="202">
        <v>2</v>
      </c>
      <c r="O9" s="202">
        <v>2.82</v>
      </c>
      <c r="P9" s="202">
        <v>0.85</v>
      </c>
      <c r="Q9" s="202">
        <v>4</v>
      </c>
      <c r="R9" s="202">
        <v>7.86</v>
      </c>
      <c r="S9" s="202">
        <v>5.46</v>
      </c>
      <c r="T9" s="202">
        <v>0</v>
      </c>
      <c r="U9" s="202">
        <v>2.38</v>
      </c>
      <c r="V9" s="202">
        <v>0.31</v>
      </c>
      <c r="W9" s="202">
        <v>0.76</v>
      </c>
      <c r="X9" s="202">
        <v>1.66</v>
      </c>
      <c r="Y9" s="202">
        <v>0</v>
      </c>
      <c r="Z9" s="202">
        <v>4.7</v>
      </c>
      <c r="AA9" s="202">
        <v>14.41</v>
      </c>
      <c r="AB9" s="202">
        <v>0</v>
      </c>
      <c r="AC9" s="202">
        <v>34.08</v>
      </c>
      <c r="AD9" s="202">
        <v>0</v>
      </c>
      <c r="AE9" s="202">
        <v>0</v>
      </c>
      <c r="AF9" s="202">
        <v>0</v>
      </c>
      <c r="AG9" s="202">
        <v>42.44</v>
      </c>
      <c r="AH9" s="202">
        <v>0</v>
      </c>
      <c r="AI9" s="202">
        <v>50.92</v>
      </c>
      <c r="AJ9" s="202">
        <v>0</v>
      </c>
      <c r="AK9" s="202">
        <v>99.61</v>
      </c>
      <c r="AL9" s="202">
        <v>0</v>
      </c>
      <c r="AM9" s="202">
        <v>0</v>
      </c>
      <c r="AN9" s="202">
        <v>0</v>
      </c>
      <c r="AO9" s="202">
        <v>320.62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13.15</v>
      </c>
      <c r="E10" s="202">
        <v>0</v>
      </c>
      <c r="F10" s="202">
        <v>0</v>
      </c>
      <c r="G10" s="202">
        <v>31</v>
      </c>
      <c r="H10" s="202">
        <v>0</v>
      </c>
      <c r="I10" s="202">
        <v>9.8699999999999992</v>
      </c>
      <c r="J10" s="202">
        <v>29.84</v>
      </c>
      <c r="K10" s="202">
        <v>291.61</v>
      </c>
      <c r="L10" s="202">
        <v>4.53</v>
      </c>
      <c r="M10" s="202">
        <v>1.2</v>
      </c>
      <c r="N10" s="202">
        <v>2</v>
      </c>
      <c r="O10" s="202">
        <v>2.82</v>
      </c>
      <c r="P10" s="202">
        <v>0.85</v>
      </c>
      <c r="Q10" s="202">
        <v>4</v>
      </c>
      <c r="R10" s="202">
        <v>7.86</v>
      </c>
      <c r="S10" s="202">
        <v>5.46</v>
      </c>
      <c r="T10" s="202">
        <v>0</v>
      </c>
      <c r="U10" s="202">
        <v>2.38</v>
      </c>
      <c r="V10" s="202">
        <v>0.31</v>
      </c>
      <c r="W10" s="202">
        <v>0.76</v>
      </c>
      <c r="X10" s="202">
        <v>1.66</v>
      </c>
      <c r="Y10" s="202">
        <v>0</v>
      </c>
      <c r="Z10" s="202">
        <v>4.7</v>
      </c>
      <c r="AA10" s="202">
        <v>14.41</v>
      </c>
      <c r="AB10" s="202">
        <v>0</v>
      </c>
      <c r="AC10" s="202">
        <v>34.08</v>
      </c>
      <c r="AD10" s="202">
        <v>0</v>
      </c>
      <c r="AE10" s="202">
        <v>0</v>
      </c>
      <c r="AF10" s="202">
        <v>0</v>
      </c>
      <c r="AG10" s="202">
        <v>42.44</v>
      </c>
      <c r="AH10" s="202">
        <v>0</v>
      </c>
      <c r="AI10" s="202">
        <v>50.92</v>
      </c>
      <c r="AJ10" s="202">
        <v>0</v>
      </c>
      <c r="AK10" s="202">
        <v>99.61</v>
      </c>
      <c r="AL10" s="202">
        <v>0</v>
      </c>
      <c r="AM10" s="202">
        <v>0</v>
      </c>
      <c r="AN10" s="202">
        <v>0</v>
      </c>
      <c r="AO10" s="202">
        <v>320.62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13.15</v>
      </c>
      <c r="E11" s="202">
        <v>0</v>
      </c>
      <c r="F11" s="202">
        <v>0</v>
      </c>
      <c r="G11" s="202">
        <v>31</v>
      </c>
      <c r="H11" s="202">
        <v>0</v>
      </c>
      <c r="I11" s="202">
        <v>9.8699999999999992</v>
      </c>
      <c r="J11" s="202">
        <v>29.84</v>
      </c>
      <c r="K11" s="202">
        <v>305.08999999999997</v>
      </c>
      <c r="L11" s="202">
        <v>4.53</v>
      </c>
      <c r="M11" s="202">
        <v>1.2</v>
      </c>
      <c r="N11" s="202">
        <v>2</v>
      </c>
      <c r="O11" s="202">
        <v>2.82</v>
      </c>
      <c r="P11" s="202">
        <v>0.85</v>
      </c>
      <c r="Q11" s="202">
        <v>4</v>
      </c>
      <c r="R11" s="202">
        <v>7.86</v>
      </c>
      <c r="S11" s="202">
        <v>5.46</v>
      </c>
      <c r="T11" s="202">
        <v>0</v>
      </c>
      <c r="U11" s="202">
        <v>2.38</v>
      </c>
      <c r="V11" s="202">
        <v>0.31</v>
      </c>
      <c r="W11" s="202">
        <v>0.76</v>
      </c>
      <c r="X11" s="202">
        <v>1.66</v>
      </c>
      <c r="Y11" s="202">
        <v>0</v>
      </c>
      <c r="Z11" s="202">
        <v>4.7</v>
      </c>
      <c r="AA11" s="202">
        <v>14.41</v>
      </c>
      <c r="AB11" s="202">
        <v>0</v>
      </c>
      <c r="AC11" s="202">
        <v>34.08</v>
      </c>
      <c r="AD11" s="202">
        <v>0</v>
      </c>
      <c r="AE11" s="202">
        <v>0</v>
      </c>
      <c r="AF11" s="202">
        <v>0</v>
      </c>
      <c r="AG11" s="202">
        <v>42.44</v>
      </c>
      <c r="AH11" s="202">
        <v>0</v>
      </c>
      <c r="AI11" s="202">
        <v>50.92</v>
      </c>
      <c r="AJ11" s="202">
        <v>0</v>
      </c>
      <c r="AK11" s="202">
        <v>99.61</v>
      </c>
      <c r="AL11" s="202">
        <v>0</v>
      </c>
      <c r="AM11" s="202">
        <v>0</v>
      </c>
      <c r="AN11" s="202">
        <v>0</v>
      </c>
      <c r="AO11" s="202">
        <v>320.62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13.15</v>
      </c>
      <c r="E12" s="202">
        <v>0</v>
      </c>
      <c r="F12" s="202">
        <v>0</v>
      </c>
      <c r="G12" s="202">
        <v>31</v>
      </c>
      <c r="H12" s="202">
        <v>0</v>
      </c>
      <c r="I12" s="202">
        <v>9.8699999999999992</v>
      </c>
      <c r="J12" s="202">
        <v>29.84</v>
      </c>
      <c r="K12" s="202">
        <v>312.8</v>
      </c>
      <c r="L12" s="202">
        <v>4.53</v>
      </c>
      <c r="M12" s="202">
        <v>1.2</v>
      </c>
      <c r="N12" s="202">
        <v>2</v>
      </c>
      <c r="O12" s="202">
        <v>2.82</v>
      </c>
      <c r="P12" s="202">
        <v>0.85</v>
      </c>
      <c r="Q12" s="202">
        <v>4</v>
      </c>
      <c r="R12" s="202">
        <v>7.86</v>
      </c>
      <c r="S12" s="202">
        <v>5.46</v>
      </c>
      <c r="T12" s="202">
        <v>0</v>
      </c>
      <c r="U12" s="202">
        <v>2.38</v>
      </c>
      <c r="V12" s="202">
        <v>0.31</v>
      </c>
      <c r="W12" s="202">
        <v>0.76</v>
      </c>
      <c r="X12" s="202">
        <v>1.66</v>
      </c>
      <c r="Y12" s="202">
        <v>0</v>
      </c>
      <c r="Z12" s="202">
        <v>4.7</v>
      </c>
      <c r="AA12" s="202">
        <v>14.41</v>
      </c>
      <c r="AB12" s="202">
        <v>0</v>
      </c>
      <c r="AC12" s="202">
        <v>34.08</v>
      </c>
      <c r="AD12" s="202">
        <v>0</v>
      </c>
      <c r="AE12" s="202">
        <v>0</v>
      </c>
      <c r="AF12" s="202">
        <v>0</v>
      </c>
      <c r="AG12" s="202">
        <v>42.44</v>
      </c>
      <c r="AH12" s="202">
        <v>0</v>
      </c>
      <c r="AI12" s="202">
        <v>50.92</v>
      </c>
      <c r="AJ12" s="202">
        <v>0</v>
      </c>
      <c r="AK12" s="202">
        <v>99.61</v>
      </c>
      <c r="AL12" s="202">
        <v>0</v>
      </c>
      <c r="AM12" s="202">
        <v>0</v>
      </c>
      <c r="AN12" s="202">
        <v>0</v>
      </c>
      <c r="AO12" s="202">
        <v>320.62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13.15</v>
      </c>
      <c r="E13" s="202">
        <v>0</v>
      </c>
      <c r="F13" s="202">
        <v>0</v>
      </c>
      <c r="G13" s="202">
        <v>31</v>
      </c>
      <c r="H13" s="202">
        <v>0</v>
      </c>
      <c r="I13" s="202">
        <v>9.8699999999999992</v>
      </c>
      <c r="J13" s="202">
        <v>29.84</v>
      </c>
      <c r="K13" s="202">
        <v>318.58</v>
      </c>
      <c r="L13" s="202">
        <v>4.53</v>
      </c>
      <c r="M13" s="202">
        <v>1.2</v>
      </c>
      <c r="N13" s="202">
        <v>2</v>
      </c>
      <c r="O13" s="202">
        <v>2.82</v>
      </c>
      <c r="P13" s="202">
        <v>0.85</v>
      </c>
      <c r="Q13" s="202">
        <v>4</v>
      </c>
      <c r="R13" s="202">
        <v>9.82</v>
      </c>
      <c r="S13" s="202">
        <v>5.46</v>
      </c>
      <c r="T13" s="202">
        <v>0</v>
      </c>
      <c r="U13" s="202">
        <v>2.38</v>
      </c>
      <c r="V13" s="202">
        <v>0.31</v>
      </c>
      <c r="W13" s="202">
        <v>0.76</v>
      </c>
      <c r="X13" s="202">
        <v>1.66</v>
      </c>
      <c r="Y13" s="202">
        <v>0</v>
      </c>
      <c r="Z13" s="202">
        <v>66.86</v>
      </c>
      <c r="AA13" s="202">
        <v>14.41</v>
      </c>
      <c r="AB13" s="202">
        <v>0</v>
      </c>
      <c r="AC13" s="202">
        <v>34.08</v>
      </c>
      <c r="AD13" s="202">
        <v>0</v>
      </c>
      <c r="AE13" s="202">
        <v>0</v>
      </c>
      <c r="AF13" s="202">
        <v>0</v>
      </c>
      <c r="AG13" s="202">
        <v>42.44</v>
      </c>
      <c r="AH13" s="202">
        <v>0</v>
      </c>
      <c r="AI13" s="202">
        <v>50.92</v>
      </c>
      <c r="AJ13" s="202">
        <v>0</v>
      </c>
      <c r="AK13" s="202">
        <v>99.61</v>
      </c>
      <c r="AL13" s="202">
        <v>0</v>
      </c>
      <c r="AM13" s="202">
        <v>0</v>
      </c>
      <c r="AN13" s="202">
        <v>0</v>
      </c>
      <c r="AO13" s="202">
        <v>320.62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13.15</v>
      </c>
      <c r="E14" s="202">
        <v>0</v>
      </c>
      <c r="F14" s="202">
        <v>0</v>
      </c>
      <c r="G14" s="202">
        <v>31</v>
      </c>
      <c r="H14" s="202">
        <v>0</v>
      </c>
      <c r="I14" s="202">
        <v>9.8699999999999992</v>
      </c>
      <c r="J14" s="202">
        <v>29.84</v>
      </c>
      <c r="K14" s="202">
        <v>323.39999999999998</v>
      </c>
      <c r="L14" s="202">
        <v>4.53</v>
      </c>
      <c r="M14" s="202">
        <v>1.2</v>
      </c>
      <c r="N14" s="202">
        <v>2</v>
      </c>
      <c r="O14" s="202">
        <v>2.82</v>
      </c>
      <c r="P14" s="202">
        <v>0.85</v>
      </c>
      <c r="Q14" s="202">
        <v>4</v>
      </c>
      <c r="R14" s="202">
        <v>12.28</v>
      </c>
      <c r="S14" s="202">
        <v>5.46</v>
      </c>
      <c r="T14" s="202">
        <v>0</v>
      </c>
      <c r="U14" s="202">
        <v>2.38</v>
      </c>
      <c r="V14" s="202">
        <v>0.31</v>
      </c>
      <c r="W14" s="202">
        <v>0.76</v>
      </c>
      <c r="X14" s="202">
        <v>1.66</v>
      </c>
      <c r="Y14" s="202">
        <v>0</v>
      </c>
      <c r="Z14" s="202">
        <v>66.86</v>
      </c>
      <c r="AA14" s="202">
        <v>14.41</v>
      </c>
      <c r="AB14" s="202">
        <v>0</v>
      </c>
      <c r="AC14" s="202">
        <v>34.08</v>
      </c>
      <c r="AD14" s="202">
        <v>0</v>
      </c>
      <c r="AE14" s="202">
        <v>0</v>
      </c>
      <c r="AF14" s="202">
        <v>0</v>
      </c>
      <c r="AG14" s="202">
        <v>42.44</v>
      </c>
      <c r="AH14" s="202">
        <v>0</v>
      </c>
      <c r="AI14" s="202">
        <v>50.92</v>
      </c>
      <c r="AJ14" s="202">
        <v>0</v>
      </c>
      <c r="AK14" s="202">
        <v>99.61</v>
      </c>
      <c r="AL14" s="202">
        <v>0</v>
      </c>
      <c r="AM14" s="202">
        <v>0</v>
      </c>
      <c r="AN14" s="202">
        <v>0</v>
      </c>
      <c r="AO14" s="202">
        <v>320.62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13.15</v>
      </c>
      <c r="E15" s="202">
        <v>0</v>
      </c>
      <c r="F15" s="202">
        <v>0</v>
      </c>
      <c r="G15" s="202">
        <v>31</v>
      </c>
      <c r="H15" s="202">
        <v>0</v>
      </c>
      <c r="I15" s="202">
        <v>9.8699999999999992</v>
      </c>
      <c r="J15" s="202">
        <v>29.84</v>
      </c>
      <c r="K15" s="202">
        <v>324.36</v>
      </c>
      <c r="L15" s="202">
        <v>4.51</v>
      </c>
      <c r="M15" s="202">
        <v>1.19</v>
      </c>
      <c r="N15" s="202">
        <v>2</v>
      </c>
      <c r="O15" s="202">
        <v>2.82</v>
      </c>
      <c r="P15" s="202">
        <v>0.85</v>
      </c>
      <c r="Q15" s="202">
        <v>4</v>
      </c>
      <c r="R15" s="202">
        <v>13.7</v>
      </c>
      <c r="S15" s="202">
        <v>5.46</v>
      </c>
      <c r="T15" s="202">
        <v>0</v>
      </c>
      <c r="U15" s="202">
        <v>2.38</v>
      </c>
      <c r="V15" s="202">
        <v>0.31</v>
      </c>
      <c r="W15" s="202">
        <v>0.76</v>
      </c>
      <c r="X15" s="202">
        <v>1.66</v>
      </c>
      <c r="Y15" s="202">
        <v>0</v>
      </c>
      <c r="Z15" s="202">
        <v>66.86</v>
      </c>
      <c r="AA15" s="202">
        <v>14.41</v>
      </c>
      <c r="AB15" s="202">
        <v>0</v>
      </c>
      <c r="AC15" s="202">
        <v>34.08</v>
      </c>
      <c r="AD15" s="202">
        <v>0</v>
      </c>
      <c r="AE15" s="202">
        <v>0</v>
      </c>
      <c r="AF15" s="202">
        <v>0</v>
      </c>
      <c r="AG15" s="202">
        <v>42.44</v>
      </c>
      <c r="AH15" s="202">
        <v>0</v>
      </c>
      <c r="AI15" s="202">
        <v>50.92</v>
      </c>
      <c r="AJ15" s="202">
        <v>0</v>
      </c>
      <c r="AK15" s="202">
        <v>99.61</v>
      </c>
      <c r="AL15" s="202">
        <v>0</v>
      </c>
      <c r="AM15" s="202">
        <v>0</v>
      </c>
      <c r="AN15" s="202">
        <v>0</v>
      </c>
      <c r="AO15" s="202">
        <v>320.62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13.15</v>
      </c>
      <c r="E16" s="202">
        <v>0</v>
      </c>
      <c r="F16" s="202">
        <v>0</v>
      </c>
      <c r="G16" s="202">
        <v>31</v>
      </c>
      <c r="H16" s="202">
        <v>0</v>
      </c>
      <c r="I16" s="202">
        <v>9.8699999999999992</v>
      </c>
      <c r="J16" s="202">
        <v>29.84</v>
      </c>
      <c r="K16" s="202">
        <v>320.51</v>
      </c>
      <c r="L16" s="202">
        <v>4.51</v>
      </c>
      <c r="M16" s="202">
        <v>1.19</v>
      </c>
      <c r="N16" s="202">
        <v>2</v>
      </c>
      <c r="O16" s="202">
        <v>2.82</v>
      </c>
      <c r="P16" s="202">
        <v>0.85</v>
      </c>
      <c r="Q16" s="202">
        <v>4</v>
      </c>
      <c r="R16" s="202">
        <v>13.7</v>
      </c>
      <c r="S16" s="202">
        <v>5.46</v>
      </c>
      <c r="T16" s="202">
        <v>0</v>
      </c>
      <c r="U16" s="202">
        <v>2.38</v>
      </c>
      <c r="V16" s="202">
        <v>0.31</v>
      </c>
      <c r="W16" s="202">
        <v>0.76</v>
      </c>
      <c r="X16" s="202">
        <v>1.66</v>
      </c>
      <c r="Y16" s="202">
        <v>0</v>
      </c>
      <c r="Z16" s="202">
        <v>66.86</v>
      </c>
      <c r="AA16" s="202">
        <v>14.41</v>
      </c>
      <c r="AB16" s="202">
        <v>0</v>
      </c>
      <c r="AC16" s="202">
        <v>34.08</v>
      </c>
      <c r="AD16" s="202">
        <v>0</v>
      </c>
      <c r="AE16" s="202">
        <v>0</v>
      </c>
      <c r="AF16" s="202">
        <v>0</v>
      </c>
      <c r="AG16" s="202">
        <v>42.44</v>
      </c>
      <c r="AH16" s="202">
        <v>0</v>
      </c>
      <c r="AI16" s="202">
        <v>50.92</v>
      </c>
      <c r="AJ16" s="202">
        <v>0</v>
      </c>
      <c r="AK16" s="202">
        <v>99.61</v>
      </c>
      <c r="AL16" s="202">
        <v>0</v>
      </c>
      <c r="AM16" s="202">
        <v>0</v>
      </c>
      <c r="AN16" s="202">
        <v>0</v>
      </c>
      <c r="AO16" s="202">
        <v>320.62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13.15</v>
      </c>
      <c r="E17" s="202">
        <v>0</v>
      </c>
      <c r="F17" s="202">
        <v>0</v>
      </c>
      <c r="G17" s="202">
        <v>31</v>
      </c>
      <c r="H17" s="202">
        <v>0</v>
      </c>
      <c r="I17" s="202">
        <v>9.8699999999999992</v>
      </c>
      <c r="J17" s="202">
        <v>29.84</v>
      </c>
      <c r="K17" s="202">
        <v>324.36</v>
      </c>
      <c r="L17" s="202">
        <v>4.51</v>
      </c>
      <c r="M17" s="202">
        <v>1.19</v>
      </c>
      <c r="N17" s="202">
        <v>2</v>
      </c>
      <c r="O17" s="202">
        <v>2.82</v>
      </c>
      <c r="P17" s="202">
        <v>0.85</v>
      </c>
      <c r="Q17" s="202">
        <v>4</v>
      </c>
      <c r="R17" s="202">
        <v>13.7</v>
      </c>
      <c r="S17" s="202">
        <v>5.46</v>
      </c>
      <c r="T17" s="202">
        <v>0</v>
      </c>
      <c r="U17" s="202">
        <v>2.38</v>
      </c>
      <c r="V17" s="202">
        <v>0.31</v>
      </c>
      <c r="W17" s="202">
        <v>0.76</v>
      </c>
      <c r="X17" s="202">
        <v>1.66</v>
      </c>
      <c r="Y17" s="202">
        <v>0</v>
      </c>
      <c r="Z17" s="202">
        <v>66.86</v>
      </c>
      <c r="AA17" s="202">
        <v>14.41</v>
      </c>
      <c r="AB17" s="202">
        <v>0</v>
      </c>
      <c r="AC17" s="202">
        <v>34.08</v>
      </c>
      <c r="AD17" s="202">
        <v>0</v>
      </c>
      <c r="AE17" s="202">
        <v>0</v>
      </c>
      <c r="AF17" s="202">
        <v>0</v>
      </c>
      <c r="AG17" s="202">
        <v>42.44</v>
      </c>
      <c r="AH17" s="202">
        <v>0</v>
      </c>
      <c r="AI17" s="202">
        <v>50.92</v>
      </c>
      <c r="AJ17" s="202">
        <v>0</v>
      </c>
      <c r="AK17" s="202">
        <v>99.61</v>
      </c>
      <c r="AL17" s="202">
        <v>0</v>
      </c>
      <c r="AM17" s="202">
        <v>0</v>
      </c>
      <c r="AN17" s="202">
        <v>0</v>
      </c>
      <c r="AO17" s="202">
        <v>320.62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13.15</v>
      </c>
      <c r="E18" s="202">
        <v>0</v>
      </c>
      <c r="F18" s="202">
        <v>0</v>
      </c>
      <c r="G18" s="202">
        <v>31</v>
      </c>
      <c r="H18" s="202">
        <v>0</v>
      </c>
      <c r="I18" s="202">
        <v>9.8699999999999992</v>
      </c>
      <c r="J18" s="202">
        <v>29.84</v>
      </c>
      <c r="K18" s="202">
        <v>315.69</v>
      </c>
      <c r="L18" s="202">
        <v>4.51</v>
      </c>
      <c r="M18" s="202">
        <v>1.19</v>
      </c>
      <c r="N18" s="202">
        <v>2</v>
      </c>
      <c r="O18" s="202">
        <v>2.82</v>
      </c>
      <c r="P18" s="202">
        <v>0.85</v>
      </c>
      <c r="Q18" s="202">
        <v>4</v>
      </c>
      <c r="R18" s="202">
        <v>13.7</v>
      </c>
      <c r="S18" s="202">
        <v>5.46</v>
      </c>
      <c r="T18" s="202">
        <v>0</v>
      </c>
      <c r="U18" s="202">
        <v>2.38</v>
      </c>
      <c r="V18" s="202">
        <v>0.31</v>
      </c>
      <c r="W18" s="202">
        <v>0.76</v>
      </c>
      <c r="X18" s="202">
        <v>1.66</v>
      </c>
      <c r="Y18" s="202">
        <v>0</v>
      </c>
      <c r="Z18" s="202">
        <v>66.86</v>
      </c>
      <c r="AA18" s="202">
        <v>14.41</v>
      </c>
      <c r="AB18" s="202">
        <v>0</v>
      </c>
      <c r="AC18" s="202">
        <v>34.08</v>
      </c>
      <c r="AD18" s="202">
        <v>0</v>
      </c>
      <c r="AE18" s="202">
        <v>0</v>
      </c>
      <c r="AF18" s="202">
        <v>0</v>
      </c>
      <c r="AG18" s="202">
        <v>42.44</v>
      </c>
      <c r="AH18" s="202">
        <v>0</v>
      </c>
      <c r="AI18" s="202">
        <v>50.92</v>
      </c>
      <c r="AJ18" s="202">
        <v>0</v>
      </c>
      <c r="AK18" s="202">
        <v>99.61</v>
      </c>
      <c r="AL18" s="202">
        <v>0</v>
      </c>
      <c r="AM18" s="202">
        <v>0</v>
      </c>
      <c r="AN18" s="202">
        <v>0</v>
      </c>
      <c r="AO18" s="202">
        <v>320.62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13.15</v>
      </c>
      <c r="E19" s="202">
        <v>0</v>
      </c>
      <c r="F19" s="202">
        <v>0</v>
      </c>
      <c r="G19" s="202">
        <v>31</v>
      </c>
      <c r="H19" s="202">
        <v>0</v>
      </c>
      <c r="I19" s="202">
        <v>9.8699999999999992</v>
      </c>
      <c r="J19" s="202">
        <v>29.84</v>
      </c>
      <c r="K19" s="202">
        <v>295.47000000000003</v>
      </c>
      <c r="L19" s="202">
        <v>5.9</v>
      </c>
      <c r="M19" s="202">
        <v>1.19</v>
      </c>
      <c r="N19" s="202">
        <v>2</v>
      </c>
      <c r="O19" s="202">
        <v>2.82</v>
      </c>
      <c r="P19" s="202">
        <v>0.85</v>
      </c>
      <c r="Q19" s="202">
        <v>4</v>
      </c>
      <c r="R19" s="202">
        <v>13.71</v>
      </c>
      <c r="S19" s="202">
        <v>5.63</v>
      </c>
      <c r="T19" s="202">
        <v>0</v>
      </c>
      <c r="U19" s="202">
        <v>2.38</v>
      </c>
      <c r="V19" s="202">
        <v>0.31</v>
      </c>
      <c r="W19" s="202">
        <v>0.76</v>
      </c>
      <c r="X19" s="202">
        <v>1.66</v>
      </c>
      <c r="Y19" s="202">
        <v>0</v>
      </c>
      <c r="Z19" s="202">
        <v>4.7</v>
      </c>
      <c r="AA19" s="202">
        <v>14.41</v>
      </c>
      <c r="AB19" s="202">
        <v>0</v>
      </c>
      <c r="AC19" s="202">
        <v>34.08</v>
      </c>
      <c r="AD19" s="202">
        <v>0</v>
      </c>
      <c r="AE19" s="202">
        <v>0</v>
      </c>
      <c r="AF19" s="202">
        <v>0</v>
      </c>
      <c r="AG19" s="202">
        <v>42.44</v>
      </c>
      <c r="AH19" s="202">
        <v>0</v>
      </c>
      <c r="AI19" s="202">
        <v>50.92</v>
      </c>
      <c r="AJ19" s="202">
        <v>0</v>
      </c>
      <c r="AK19" s="202">
        <v>99.61</v>
      </c>
      <c r="AL19" s="202">
        <v>0</v>
      </c>
      <c r="AM19" s="202">
        <v>0</v>
      </c>
      <c r="AN19" s="202">
        <v>0</v>
      </c>
      <c r="AO19" s="202">
        <v>320.62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13.15</v>
      </c>
      <c r="E20" s="202">
        <v>0</v>
      </c>
      <c r="F20" s="202">
        <v>0</v>
      </c>
      <c r="G20" s="202">
        <v>31</v>
      </c>
      <c r="H20" s="202">
        <v>0</v>
      </c>
      <c r="I20" s="202">
        <v>9.8699999999999992</v>
      </c>
      <c r="J20" s="202">
        <v>29.84</v>
      </c>
      <c r="K20" s="202">
        <v>277.17</v>
      </c>
      <c r="L20" s="202">
        <v>5.9</v>
      </c>
      <c r="M20" s="202">
        <v>1.19</v>
      </c>
      <c r="N20" s="202">
        <v>2</v>
      </c>
      <c r="O20" s="202">
        <v>2.82</v>
      </c>
      <c r="P20" s="202">
        <v>0.85</v>
      </c>
      <c r="Q20" s="202">
        <v>4</v>
      </c>
      <c r="R20" s="202">
        <v>13.71</v>
      </c>
      <c r="S20" s="202">
        <v>5.63</v>
      </c>
      <c r="T20" s="202">
        <v>0</v>
      </c>
      <c r="U20" s="202">
        <v>2.38</v>
      </c>
      <c r="V20" s="202">
        <v>0.31</v>
      </c>
      <c r="W20" s="202">
        <v>0.76</v>
      </c>
      <c r="X20" s="202">
        <v>1.66</v>
      </c>
      <c r="Y20" s="202">
        <v>0</v>
      </c>
      <c r="Z20" s="202">
        <v>4.7</v>
      </c>
      <c r="AA20" s="202">
        <v>14.41</v>
      </c>
      <c r="AB20" s="202">
        <v>0</v>
      </c>
      <c r="AC20" s="202">
        <v>34.08</v>
      </c>
      <c r="AD20" s="202">
        <v>0</v>
      </c>
      <c r="AE20" s="202">
        <v>0</v>
      </c>
      <c r="AF20" s="202">
        <v>0</v>
      </c>
      <c r="AG20" s="202">
        <v>42.44</v>
      </c>
      <c r="AH20" s="202">
        <v>0</v>
      </c>
      <c r="AI20" s="202">
        <v>50.92</v>
      </c>
      <c r="AJ20" s="202">
        <v>0</v>
      </c>
      <c r="AK20" s="202">
        <v>99.61</v>
      </c>
      <c r="AL20" s="202">
        <v>0</v>
      </c>
      <c r="AM20" s="202">
        <v>0</v>
      </c>
      <c r="AN20" s="202">
        <v>0</v>
      </c>
      <c r="AO20" s="202">
        <v>320.62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13.15</v>
      </c>
      <c r="E21" s="202">
        <v>0</v>
      </c>
      <c r="F21" s="202">
        <v>0</v>
      </c>
      <c r="G21" s="202">
        <v>31</v>
      </c>
      <c r="H21" s="202">
        <v>0</v>
      </c>
      <c r="I21" s="202">
        <v>9.8699999999999992</v>
      </c>
      <c r="J21" s="202">
        <v>29.84</v>
      </c>
      <c r="K21" s="202">
        <v>262.73</v>
      </c>
      <c r="L21" s="202">
        <v>5.9</v>
      </c>
      <c r="M21" s="202">
        <v>1.19</v>
      </c>
      <c r="N21" s="202">
        <v>2</v>
      </c>
      <c r="O21" s="202">
        <v>2.82</v>
      </c>
      <c r="P21" s="202">
        <v>0.85</v>
      </c>
      <c r="Q21" s="202">
        <v>4</v>
      </c>
      <c r="R21" s="202">
        <v>13.71</v>
      </c>
      <c r="S21" s="202">
        <v>5.63</v>
      </c>
      <c r="T21" s="202">
        <v>0</v>
      </c>
      <c r="U21" s="202">
        <v>2.38</v>
      </c>
      <c r="V21" s="202">
        <v>0.31</v>
      </c>
      <c r="W21" s="202">
        <v>0.76</v>
      </c>
      <c r="X21" s="202">
        <v>1.66</v>
      </c>
      <c r="Y21" s="202">
        <v>0</v>
      </c>
      <c r="Z21" s="202">
        <v>4.7</v>
      </c>
      <c r="AA21" s="202">
        <v>1.52</v>
      </c>
      <c r="AB21" s="202">
        <v>0</v>
      </c>
      <c r="AC21" s="202">
        <v>34.08</v>
      </c>
      <c r="AD21" s="202">
        <v>0</v>
      </c>
      <c r="AE21" s="202">
        <v>0</v>
      </c>
      <c r="AF21" s="202">
        <v>0</v>
      </c>
      <c r="AG21" s="202">
        <v>42.44</v>
      </c>
      <c r="AH21" s="202">
        <v>0</v>
      </c>
      <c r="AI21" s="202">
        <v>50.92</v>
      </c>
      <c r="AJ21" s="202">
        <v>0</v>
      </c>
      <c r="AK21" s="202">
        <v>99.61</v>
      </c>
      <c r="AL21" s="202">
        <v>0</v>
      </c>
      <c r="AM21" s="202">
        <v>0</v>
      </c>
      <c r="AN21" s="202">
        <v>0</v>
      </c>
      <c r="AO21" s="202">
        <v>320.62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13.15</v>
      </c>
      <c r="E22" s="202">
        <v>0</v>
      </c>
      <c r="F22" s="202">
        <v>0</v>
      </c>
      <c r="G22" s="202">
        <v>31</v>
      </c>
      <c r="H22" s="202">
        <v>0</v>
      </c>
      <c r="I22" s="202">
        <v>9.8699999999999992</v>
      </c>
      <c r="J22" s="202">
        <v>29.84</v>
      </c>
      <c r="K22" s="202">
        <v>249.87</v>
      </c>
      <c r="L22" s="202">
        <v>5.9</v>
      </c>
      <c r="M22" s="202">
        <v>1.19</v>
      </c>
      <c r="N22" s="202">
        <v>2</v>
      </c>
      <c r="O22" s="202">
        <v>2.82</v>
      </c>
      <c r="P22" s="202">
        <v>0.85</v>
      </c>
      <c r="Q22" s="202">
        <v>4</v>
      </c>
      <c r="R22" s="202">
        <v>13.71</v>
      </c>
      <c r="S22" s="202">
        <v>5.63</v>
      </c>
      <c r="T22" s="202">
        <v>0</v>
      </c>
      <c r="U22" s="202">
        <v>2.38</v>
      </c>
      <c r="V22" s="202">
        <v>0.31</v>
      </c>
      <c r="W22" s="202">
        <v>0.76</v>
      </c>
      <c r="X22" s="202">
        <v>1.66</v>
      </c>
      <c r="Y22" s="202">
        <v>0</v>
      </c>
      <c r="Z22" s="202">
        <v>4.7</v>
      </c>
      <c r="AA22" s="202">
        <v>1.52</v>
      </c>
      <c r="AB22" s="202">
        <v>0</v>
      </c>
      <c r="AC22" s="202">
        <v>34.08</v>
      </c>
      <c r="AD22" s="202">
        <v>0</v>
      </c>
      <c r="AE22" s="202">
        <v>0</v>
      </c>
      <c r="AF22" s="202">
        <v>0</v>
      </c>
      <c r="AG22" s="202">
        <v>42.44</v>
      </c>
      <c r="AH22" s="202">
        <v>0</v>
      </c>
      <c r="AI22" s="202">
        <v>50.92</v>
      </c>
      <c r="AJ22" s="202">
        <v>0</v>
      </c>
      <c r="AK22" s="202">
        <v>99.61</v>
      </c>
      <c r="AL22" s="202">
        <v>0</v>
      </c>
      <c r="AM22" s="202">
        <v>0</v>
      </c>
      <c r="AN22" s="202">
        <v>0</v>
      </c>
      <c r="AO22" s="202">
        <v>320.62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13.15</v>
      </c>
      <c r="E23" s="202">
        <v>0</v>
      </c>
      <c r="F23" s="202">
        <v>0</v>
      </c>
      <c r="G23" s="202">
        <v>31</v>
      </c>
      <c r="H23" s="202">
        <v>0</v>
      </c>
      <c r="I23" s="202">
        <v>9.8699999999999992</v>
      </c>
      <c r="J23" s="202">
        <v>29.84</v>
      </c>
      <c r="K23" s="202">
        <v>198.59</v>
      </c>
      <c r="L23" s="202">
        <v>0.36</v>
      </c>
      <c r="M23" s="202">
        <v>1.19</v>
      </c>
      <c r="N23" s="202">
        <v>2</v>
      </c>
      <c r="O23" s="202">
        <v>2.82</v>
      </c>
      <c r="P23" s="202">
        <v>0.85</v>
      </c>
      <c r="Q23" s="202">
        <v>0.49</v>
      </c>
      <c r="R23" s="202">
        <v>1.03</v>
      </c>
      <c r="S23" s="202">
        <v>0.45</v>
      </c>
      <c r="T23" s="202">
        <v>0</v>
      </c>
      <c r="U23" s="202">
        <v>2.38</v>
      </c>
      <c r="V23" s="202">
        <v>0.31</v>
      </c>
      <c r="W23" s="202">
        <v>0.76</v>
      </c>
      <c r="X23" s="202">
        <v>1.66</v>
      </c>
      <c r="Y23" s="202">
        <v>0</v>
      </c>
      <c r="Z23" s="202">
        <v>4.7</v>
      </c>
      <c r="AA23" s="202">
        <v>1.52</v>
      </c>
      <c r="AB23" s="202">
        <v>0</v>
      </c>
      <c r="AC23" s="202">
        <v>34.08</v>
      </c>
      <c r="AD23" s="202">
        <v>0</v>
      </c>
      <c r="AE23" s="202">
        <v>0</v>
      </c>
      <c r="AF23" s="202">
        <v>0</v>
      </c>
      <c r="AG23" s="202">
        <v>42.44</v>
      </c>
      <c r="AH23" s="202">
        <v>0</v>
      </c>
      <c r="AI23" s="202">
        <v>50.92</v>
      </c>
      <c r="AJ23" s="202">
        <v>0</v>
      </c>
      <c r="AK23" s="202">
        <v>99.61</v>
      </c>
      <c r="AL23" s="202">
        <v>0</v>
      </c>
      <c r="AM23" s="202">
        <v>0</v>
      </c>
      <c r="AN23" s="202">
        <v>0</v>
      </c>
      <c r="AO23" s="202">
        <v>320.62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13.15</v>
      </c>
      <c r="E24" s="202">
        <v>0</v>
      </c>
      <c r="F24" s="202">
        <v>0</v>
      </c>
      <c r="G24" s="202">
        <v>31</v>
      </c>
      <c r="H24" s="202">
        <v>0</v>
      </c>
      <c r="I24" s="202">
        <v>9.8699999999999992</v>
      </c>
      <c r="J24" s="202">
        <v>29.84</v>
      </c>
      <c r="K24" s="202">
        <v>126.19</v>
      </c>
      <c r="L24" s="202">
        <v>0.36</v>
      </c>
      <c r="M24" s="202">
        <v>1.19</v>
      </c>
      <c r="N24" s="202">
        <v>2</v>
      </c>
      <c r="O24" s="202">
        <v>2.82</v>
      </c>
      <c r="P24" s="202">
        <v>0.85</v>
      </c>
      <c r="Q24" s="202">
        <v>0.34</v>
      </c>
      <c r="R24" s="202">
        <v>0.72</v>
      </c>
      <c r="S24" s="202">
        <v>0.45</v>
      </c>
      <c r="T24" s="202">
        <v>0</v>
      </c>
      <c r="U24" s="202">
        <v>2.38</v>
      </c>
      <c r="V24" s="202">
        <v>0.31</v>
      </c>
      <c r="W24" s="202">
        <v>0.76</v>
      </c>
      <c r="X24" s="202">
        <v>1.66</v>
      </c>
      <c r="Y24" s="202">
        <v>0</v>
      </c>
      <c r="Z24" s="202">
        <v>4.7</v>
      </c>
      <c r="AA24" s="202">
        <v>1.52</v>
      </c>
      <c r="AB24" s="202">
        <v>0</v>
      </c>
      <c r="AC24" s="202">
        <v>34.08</v>
      </c>
      <c r="AD24" s="202">
        <v>0</v>
      </c>
      <c r="AE24" s="202">
        <v>0</v>
      </c>
      <c r="AF24" s="202">
        <v>0</v>
      </c>
      <c r="AG24" s="202">
        <v>42.44</v>
      </c>
      <c r="AH24" s="202">
        <v>0</v>
      </c>
      <c r="AI24" s="202">
        <v>50.92</v>
      </c>
      <c r="AJ24" s="202">
        <v>0</v>
      </c>
      <c r="AK24" s="202">
        <v>99.61</v>
      </c>
      <c r="AL24" s="202">
        <v>0</v>
      </c>
      <c r="AM24" s="202">
        <v>0</v>
      </c>
      <c r="AN24" s="202">
        <v>0</v>
      </c>
      <c r="AO24" s="202">
        <v>320.62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13.15</v>
      </c>
      <c r="E25" s="202">
        <v>0</v>
      </c>
      <c r="F25" s="202">
        <v>0</v>
      </c>
      <c r="G25" s="202">
        <v>31</v>
      </c>
      <c r="H25" s="202">
        <v>0</v>
      </c>
      <c r="I25" s="202">
        <v>9.8699999999999992</v>
      </c>
      <c r="J25" s="202">
        <v>29.84</v>
      </c>
      <c r="K25" s="202">
        <v>66.540000000000006</v>
      </c>
      <c r="L25" s="202">
        <v>0.36</v>
      </c>
      <c r="M25" s="202">
        <v>3.65</v>
      </c>
      <c r="N25" s="202">
        <v>2</v>
      </c>
      <c r="O25" s="202">
        <v>2.82</v>
      </c>
      <c r="P25" s="202">
        <v>0.85</v>
      </c>
      <c r="Q25" s="202">
        <v>0.34</v>
      </c>
      <c r="R25" s="202">
        <v>0.72</v>
      </c>
      <c r="S25" s="202">
        <v>0.45</v>
      </c>
      <c r="T25" s="202">
        <v>0</v>
      </c>
      <c r="U25" s="202">
        <v>2.38</v>
      </c>
      <c r="V25" s="202">
        <v>0.56999999999999995</v>
      </c>
      <c r="W25" s="202">
        <v>0.76</v>
      </c>
      <c r="X25" s="202">
        <v>1.66</v>
      </c>
      <c r="Y25" s="202">
        <v>0</v>
      </c>
      <c r="Z25" s="202">
        <v>4.7</v>
      </c>
      <c r="AA25" s="202">
        <v>1.52</v>
      </c>
      <c r="AB25" s="202">
        <v>0</v>
      </c>
      <c r="AC25" s="202">
        <v>34.08</v>
      </c>
      <c r="AD25" s="202">
        <v>0</v>
      </c>
      <c r="AE25" s="202">
        <v>0</v>
      </c>
      <c r="AF25" s="202">
        <v>0</v>
      </c>
      <c r="AG25" s="202">
        <v>42.44</v>
      </c>
      <c r="AH25" s="202">
        <v>0</v>
      </c>
      <c r="AI25" s="202">
        <v>50.92</v>
      </c>
      <c r="AJ25" s="202">
        <v>0</v>
      </c>
      <c r="AK25" s="202">
        <v>99.61</v>
      </c>
      <c r="AL25" s="202">
        <v>0</v>
      </c>
      <c r="AM25" s="202">
        <v>0</v>
      </c>
      <c r="AN25" s="202">
        <v>0</v>
      </c>
      <c r="AO25" s="202">
        <v>320.62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13.15</v>
      </c>
      <c r="E26" s="202">
        <v>0</v>
      </c>
      <c r="F26" s="202">
        <v>0</v>
      </c>
      <c r="G26" s="202">
        <v>31</v>
      </c>
      <c r="H26" s="202">
        <v>0</v>
      </c>
      <c r="I26" s="202">
        <v>9.8699999999999992</v>
      </c>
      <c r="J26" s="202">
        <v>29.84</v>
      </c>
      <c r="K26" s="202">
        <v>19.510000000000002</v>
      </c>
      <c r="L26" s="202">
        <v>0.36</v>
      </c>
      <c r="M26" s="202">
        <v>0</v>
      </c>
      <c r="N26" s="202">
        <v>2</v>
      </c>
      <c r="O26" s="202">
        <v>2.82</v>
      </c>
      <c r="P26" s="202">
        <v>0.85</v>
      </c>
      <c r="Q26" s="202">
        <v>0.34</v>
      </c>
      <c r="R26" s="202">
        <v>0.72</v>
      </c>
      <c r="S26" s="202">
        <v>0.45</v>
      </c>
      <c r="T26" s="202">
        <v>0</v>
      </c>
      <c r="U26" s="202">
        <v>2.38</v>
      </c>
      <c r="V26" s="202">
        <v>0.31</v>
      </c>
      <c r="W26" s="202">
        <v>0.76</v>
      </c>
      <c r="X26" s="202">
        <v>1.66</v>
      </c>
      <c r="Y26" s="202">
        <v>0</v>
      </c>
      <c r="Z26" s="202">
        <v>4.7</v>
      </c>
      <c r="AA26" s="202">
        <v>1.52</v>
      </c>
      <c r="AB26" s="202">
        <v>0</v>
      </c>
      <c r="AC26" s="202">
        <v>34.08</v>
      </c>
      <c r="AD26" s="202">
        <v>0</v>
      </c>
      <c r="AE26" s="202">
        <v>0</v>
      </c>
      <c r="AF26" s="202">
        <v>0</v>
      </c>
      <c r="AG26" s="202">
        <v>42.44</v>
      </c>
      <c r="AH26" s="202">
        <v>0</v>
      </c>
      <c r="AI26" s="202">
        <v>50.92</v>
      </c>
      <c r="AJ26" s="202">
        <v>0</v>
      </c>
      <c r="AK26" s="202">
        <v>99.61</v>
      </c>
      <c r="AL26" s="202">
        <v>0</v>
      </c>
      <c r="AM26" s="202">
        <v>0</v>
      </c>
      <c r="AN26" s="202">
        <v>0</v>
      </c>
      <c r="AO26" s="202">
        <v>320.62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13.33</v>
      </c>
      <c r="E27" s="202">
        <v>0</v>
      </c>
      <c r="F27" s="202">
        <v>0</v>
      </c>
      <c r="G27" s="202">
        <v>31</v>
      </c>
      <c r="H27" s="202">
        <v>0</v>
      </c>
      <c r="I27" s="202">
        <v>9.8699999999999992</v>
      </c>
      <c r="J27" s="202">
        <v>29.84</v>
      </c>
      <c r="K27" s="202">
        <v>19.52</v>
      </c>
      <c r="L27" s="202">
        <v>0.36</v>
      </c>
      <c r="M27" s="202">
        <v>0</v>
      </c>
      <c r="N27" s="202">
        <v>2</v>
      </c>
      <c r="O27" s="202">
        <v>2.82</v>
      </c>
      <c r="P27" s="202">
        <v>0.85</v>
      </c>
      <c r="Q27" s="202">
        <v>0.34</v>
      </c>
      <c r="R27" s="202">
        <v>0</v>
      </c>
      <c r="S27" s="202">
        <v>0.45</v>
      </c>
      <c r="T27" s="202">
        <v>0</v>
      </c>
      <c r="U27" s="202">
        <v>2.38</v>
      </c>
      <c r="V27" s="202">
        <v>0.31</v>
      </c>
      <c r="W27" s="202">
        <v>0.76</v>
      </c>
      <c r="X27" s="202">
        <v>1.66</v>
      </c>
      <c r="Y27" s="202">
        <v>0</v>
      </c>
      <c r="Z27" s="202">
        <v>4.7</v>
      </c>
      <c r="AA27" s="202">
        <v>1.52</v>
      </c>
      <c r="AB27" s="202">
        <v>0</v>
      </c>
      <c r="AC27" s="202">
        <v>34.08</v>
      </c>
      <c r="AD27" s="202">
        <v>0</v>
      </c>
      <c r="AE27" s="202">
        <v>0</v>
      </c>
      <c r="AF27" s="202">
        <v>0</v>
      </c>
      <c r="AG27" s="202">
        <v>42.44</v>
      </c>
      <c r="AH27" s="202">
        <v>0</v>
      </c>
      <c r="AI27" s="202">
        <v>50.92</v>
      </c>
      <c r="AJ27" s="202">
        <v>0</v>
      </c>
      <c r="AK27" s="202">
        <v>99.61</v>
      </c>
      <c r="AL27" s="202">
        <v>0</v>
      </c>
      <c r="AM27" s="202">
        <v>0</v>
      </c>
      <c r="AN27" s="202">
        <v>0</v>
      </c>
      <c r="AO27" s="202">
        <v>320.62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13.33</v>
      </c>
      <c r="E28" s="202">
        <v>0</v>
      </c>
      <c r="F28" s="202">
        <v>0</v>
      </c>
      <c r="G28" s="202">
        <v>31</v>
      </c>
      <c r="H28" s="202">
        <v>0</v>
      </c>
      <c r="I28" s="202">
        <v>9.8699999999999992</v>
      </c>
      <c r="J28" s="202">
        <v>29.84</v>
      </c>
      <c r="K28" s="202">
        <v>19.52</v>
      </c>
      <c r="L28" s="202">
        <v>0.89</v>
      </c>
      <c r="M28" s="202">
        <v>0</v>
      </c>
      <c r="N28" s="202">
        <v>2</v>
      </c>
      <c r="O28" s="202">
        <v>2.82</v>
      </c>
      <c r="P28" s="202">
        <v>0.85</v>
      </c>
      <c r="Q28" s="202">
        <v>0.34</v>
      </c>
      <c r="R28" s="202">
        <v>0</v>
      </c>
      <c r="S28" s="202">
        <v>0.45</v>
      </c>
      <c r="T28" s="202">
        <v>0</v>
      </c>
      <c r="U28" s="202">
        <v>2.38</v>
      </c>
      <c r="V28" s="202">
        <v>0.31</v>
      </c>
      <c r="W28" s="202">
        <v>0.76</v>
      </c>
      <c r="X28" s="202">
        <v>1.66</v>
      </c>
      <c r="Y28" s="202">
        <v>0</v>
      </c>
      <c r="Z28" s="202">
        <v>4.7</v>
      </c>
      <c r="AA28" s="202">
        <v>1.52</v>
      </c>
      <c r="AB28" s="202">
        <v>0</v>
      </c>
      <c r="AC28" s="202">
        <v>34.08</v>
      </c>
      <c r="AD28" s="202">
        <v>0</v>
      </c>
      <c r="AE28" s="202">
        <v>0</v>
      </c>
      <c r="AF28" s="202">
        <v>0</v>
      </c>
      <c r="AG28" s="202">
        <v>42.44</v>
      </c>
      <c r="AH28" s="202">
        <v>0</v>
      </c>
      <c r="AI28" s="202">
        <v>50.92</v>
      </c>
      <c r="AJ28" s="202">
        <v>0</v>
      </c>
      <c r="AK28" s="202">
        <v>99.61</v>
      </c>
      <c r="AL28" s="202">
        <v>0</v>
      </c>
      <c r="AM28" s="202">
        <v>0</v>
      </c>
      <c r="AN28" s="202">
        <v>0</v>
      </c>
      <c r="AO28" s="202">
        <v>320.62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13.33</v>
      </c>
      <c r="E29" s="202">
        <v>0</v>
      </c>
      <c r="F29" s="202">
        <v>0</v>
      </c>
      <c r="G29" s="202">
        <v>31</v>
      </c>
      <c r="H29" s="202">
        <v>0</v>
      </c>
      <c r="I29" s="202">
        <v>9.8699999999999992</v>
      </c>
      <c r="J29" s="202">
        <v>29.84</v>
      </c>
      <c r="K29" s="202">
        <v>19.52</v>
      </c>
      <c r="L29" s="202">
        <v>0.55000000000000004</v>
      </c>
      <c r="M29" s="202">
        <v>0</v>
      </c>
      <c r="N29" s="202">
        <v>2</v>
      </c>
      <c r="O29" s="202">
        <v>2.82</v>
      </c>
      <c r="P29" s="202">
        <v>0.85</v>
      </c>
      <c r="Q29" s="202">
        <v>0.34</v>
      </c>
      <c r="R29" s="202">
        <v>0</v>
      </c>
      <c r="S29" s="202">
        <v>0.45</v>
      </c>
      <c r="T29" s="202">
        <v>0</v>
      </c>
      <c r="U29" s="202">
        <v>2.38</v>
      </c>
      <c r="V29" s="202">
        <v>0.31</v>
      </c>
      <c r="W29" s="202">
        <v>0.76</v>
      </c>
      <c r="X29" s="202">
        <v>1.66</v>
      </c>
      <c r="Y29" s="202">
        <v>0</v>
      </c>
      <c r="Z29" s="202">
        <v>4.7</v>
      </c>
      <c r="AA29" s="202">
        <v>1.52</v>
      </c>
      <c r="AB29" s="202">
        <v>0</v>
      </c>
      <c r="AC29" s="202">
        <v>34.08</v>
      </c>
      <c r="AD29" s="202">
        <v>0</v>
      </c>
      <c r="AE29" s="202">
        <v>0</v>
      </c>
      <c r="AF29" s="202">
        <v>0</v>
      </c>
      <c r="AG29" s="202">
        <v>42.44</v>
      </c>
      <c r="AH29" s="202">
        <v>0</v>
      </c>
      <c r="AI29" s="202">
        <v>50.92</v>
      </c>
      <c r="AJ29" s="202">
        <v>0</v>
      </c>
      <c r="AK29" s="202">
        <v>99.61</v>
      </c>
      <c r="AL29" s="202">
        <v>0</v>
      </c>
      <c r="AM29" s="202">
        <v>0</v>
      </c>
      <c r="AN29" s="202">
        <v>0</v>
      </c>
      <c r="AO29" s="202">
        <v>320.62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13.33</v>
      </c>
      <c r="E30" s="202">
        <v>0</v>
      </c>
      <c r="F30" s="202">
        <v>0</v>
      </c>
      <c r="G30" s="202">
        <v>31</v>
      </c>
      <c r="H30" s="202">
        <v>0</v>
      </c>
      <c r="I30" s="202">
        <v>9.8699999999999992</v>
      </c>
      <c r="J30" s="202">
        <v>29.84</v>
      </c>
      <c r="K30" s="202">
        <v>19.510000000000002</v>
      </c>
      <c r="L30" s="202">
        <v>0.83</v>
      </c>
      <c r="M30" s="202">
        <v>0</v>
      </c>
      <c r="N30" s="202">
        <v>2</v>
      </c>
      <c r="O30" s="202">
        <v>2.82</v>
      </c>
      <c r="P30" s="202">
        <v>0.85</v>
      </c>
      <c r="Q30" s="202">
        <v>0.35</v>
      </c>
      <c r="R30" s="202">
        <v>0</v>
      </c>
      <c r="S30" s="202">
        <v>0.44</v>
      </c>
      <c r="T30" s="202">
        <v>0</v>
      </c>
      <c r="U30" s="202">
        <v>2.38</v>
      </c>
      <c r="V30" s="202">
        <v>0.31</v>
      </c>
      <c r="W30" s="202">
        <v>0.76</v>
      </c>
      <c r="X30" s="202">
        <v>1.66</v>
      </c>
      <c r="Y30" s="202">
        <v>0</v>
      </c>
      <c r="Z30" s="202">
        <v>4.7</v>
      </c>
      <c r="AA30" s="202">
        <v>1.52</v>
      </c>
      <c r="AB30" s="202">
        <v>0</v>
      </c>
      <c r="AC30" s="202">
        <v>34.08</v>
      </c>
      <c r="AD30" s="202">
        <v>0</v>
      </c>
      <c r="AE30" s="202">
        <v>0</v>
      </c>
      <c r="AF30" s="202">
        <v>0</v>
      </c>
      <c r="AG30" s="202">
        <v>42.44</v>
      </c>
      <c r="AH30" s="202">
        <v>0</v>
      </c>
      <c r="AI30" s="202">
        <v>50.92</v>
      </c>
      <c r="AJ30" s="202">
        <v>0</v>
      </c>
      <c r="AK30" s="202">
        <v>99.61</v>
      </c>
      <c r="AL30" s="202">
        <v>0</v>
      </c>
      <c r="AM30" s="202">
        <v>0</v>
      </c>
      <c r="AN30" s="202">
        <v>0</v>
      </c>
      <c r="AO30" s="202">
        <v>320.62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13.33</v>
      </c>
      <c r="E31" s="202">
        <v>0</v>
      </c>
      <c r="F31" s="202">
        <v>0</v>
      </c>
      <c r="G31" s="202">
        <v>31</v>
      </c>
      <c r="H31" s="202">
        <v>0</v>
      </c>
      <c r="I31" s="202">
        <v>9.8699999999999992</v>
      </c>
      <c r="J31" s="202">
        <v>29.84</v>
      </c>
      <c r="K31" s="202">
        <v>19.52</v>
      </c>
      <c r="L31" s="202">
        <v>0.25</v>
      </c>
      <c r="M31" s="202">
        <v>0</v>
      </c>
      <c r="N31" s="202">
        <v>2</v>
      </c>
      <c r="O31" s="202">
        <v>2.82</v>
      </c>
      <c r="P31" s="202">
        <v>0.85</v>
      </c>
      <c r="Q31" s="202">
        <v>0.35</v>
      </c>
      <c r="R31" s="202">
        <v>0</v>
      </c>
      <c r="S31" s="202">
        <v>0.44</v>
      </c>
      <c r="T31" s="202">
        <v>0</v>
      </c>
      <c r="U31" s="202">
        <v>2.38</v>
      </c>
      <c r="V31" s="202">
        <v>0.31</v>
      </c>
      <c r="W31" s="202">
        <v>0.76</v>
      </c>
      <c r="X31" s="202">
        <v>1.66</v>
      </c>
      <c r="Y31" s="202">
        <v>0</v>
      </c>
      <c r="Z31" s="202">
        <v>4.7</v>
      </c>
      <c r="AA31" s="202">
        <v>1.52</v>
      </c>
      <c r="AB31" s="202">
        <v>0</v>
      </c>
      <c r="AC31" s="202">
        <v>34.08</v>
      </c>
      <c r="AD31" s="202">
        <v>0</v>
      </c>
      <c r="AE31" s="202">
        <v>0</v>
      </c>
      <c r="AF31" s="202">
        <v>0</v>
      </c>
      <c r="AG31" s="202">
        <v>42.44</v>
      </c>
      <c r="AH31" s="202">
        <v>0</v>
      </c>
      <c r="AI31" s="202">
        <v>50.92</v>
      </c>
      <c r="AJ31" s="202">
        <v>0</v>
      </c>
      <c r="AK31" s="202">
        <v>99.61</v>
      </c>
      <c r="AL31" s="202">
        <v>0</v>
      </c>
      <c r="AM31" s="202">
        <v>0</v>
      </c>
      <c r="AN31" s="202">
        <v>0</v>
      </c>
      <c r="AO31" s="202">
        <v>320.62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13.33</v>
      </c>
      <c r="E32" s="202">
        <v>0</v>
      </c>
      <c r="F32" s="202">
        <v>0</v>
      </c>
      <c r="G32" s="202">
        <v>31</v>
      </c>
      <c r="H32" s="202">
        <v>0</v>
      </c>
      <c r="I32" s="202">
        <v>9.8699999999999992</v>
      </c>
      <c r="J32" s="202">
        <v>29.84</v>
      </c>
      <c r="K32" s="202">
        <v>19.510000000000002</v>
      </c>
      <c r="L32" s="202">
        <v>0.25</v>
      </c>
      <c r="M32" s="202">
        <v>0</v>
      </c>
      <c r="N32" s="202">
        <v>2</v>
      </c>
      <c r="O32" s="202">
        <v>2.82</v>
      </c>
      <c r="P32" s="202">
        <v>0.85</v>
      </c>
      <c r="Q32" s="202">
        <v>0.35</v>
      </c>
      <c r="R32" s="202">
        <v>0</v>
      </c>
      <c r="S32" s="202">
        <v>0.44</v>
      </c>
      <c r="T32" s="202">
        <v>0</v>
      </c>
      <c r="U32" s="202">
        <v>2.38</v>
      </c>
      <c r="V32" s="202">
        <v>0.31</v>
      </c>
      <c r="W32" s="202">
        <v>0.76</v>
      </c>
      <c r="X32" s="202">
        <v>1.66</v>
      </c>
      <c r="Y32" s="202">
        <v>0</v>
      </c>
      <c r="Z32" s="202">
        <v>4.7</v>
      </c>
      <c r="AA32" s="202">
        <v>1.52</v>
      </c>
      <c r="AB32" s="202">
        <v>0</v>
      </c>
      <c r="AC32" s="202">
        <v>34.08</v>
      </c>
      <c r="AD32" s="202">
        <v>0</v>
      </c>
      <c r="AE32" s="202">
        <v>0</v>
      </c>
      <c r="AF32" s="202">
        <v>0</v>
      </c>
      <c r="AG32" s="202">
        <v>42.44</v>
      </c>
      <c r="AH32" s="202">
        <v>0</v>
      </c>
      <c r="AI32" s="202">
        <v>50.92</v>
      </c>
      <c r="AJ32" s="202">
        <v>0</v>
      </c>
      <c r="AK32" s="202">
        <v>99.61</v>
      </c>
      <c r="AL32" s="202">
        <v>0</v>
      </c>
      <c r="AM32" s="202">
        <v>0</v>
      </c>
      <c r="AN32" s="202">
        <v>0</v>
      </c>
      <c r="AO32" s="202">
        <v>320.62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13.33</v>
      </c>
      <c r="E33" s="202">
        <v>0</v>
      </c>
      <c r="F33" s="202">
        <v>0</v>
      </c>
      <c r="G33" s="202">
        <v>31</v>
      </c>
      <c r="H33" s="202">
        <v>0</v>
      </c>
      <c r="I33" s="202">
        <v>9.8699999999999992</v>
      </c>
      <c r="J33" s="202">
        <v>29.84</v>
      </c>
      <c r="K33" s="202">
        <v>19.510000000000002</v>
      </c>
      <c r="L33" s="202">
        <v>0.25</v>
      </c>
      <c r="M33" s="202">
        <v>0</v>
      </c>
      <c r="N33" s="202">
        <v>2</v>
      </c>
      <c r="O33" s="202">
        <v>2.82</v>
      </c>
      <c r="P33" s="202">
        <v>0.85</v>
      </c>
      <c r="Q33" s="202">
        <v>0.35</v>
      </c>
      <c r="R33" s="202">
        <v>0</v>
      </c>
      <c r="S33" s="202">
        <v>0.44</v>
      </c>
      <c r="T33" s="202">
        <v>0</v>
      </c>
      <c r="U33" s="202">
        <v>2.38</v>
      </c>
      <c r="V33" s="202">
        <v>0.31</v>
      </c>
      <c r="W33" s="202">
        <v>0.76</v>
      </c>
      <c r="X33" s="202">
        <v>1.66</v>
      </c>
      <c r="Y33" s="202">
        <v>0</v>
      </c>
      <c r="Z33" s="202">
        <v>4.7</v>
      </c>
      <c r="AA33" s="202">
        <v>1.52</v>
      </c>
      <c r="AB33" s="202">
        <v>0</v>
      </c>
      <c r="AC33" s="202">
        <v>34.08</v>
      </c>
      <c r="AD33" s="202">
        <v>0</v>
      </c>
      <c r="AE33" s="202">
        <v>0</v>
      </c>
      <c r="AF33" s="202">
        <v>0</v>
      </c>
      <c r="AG33" s="202">
        <v>42.44</v>
      </c>
      <c r="AH33" s="202">
        <v>0</v>
      </c>
      <c r="AI33" s="202">
        <v>50.92</v>
      </c>
      <c r="AJ33" s="202">
        <v>0</v>
      </c>
      <c r="AK33" s="202">
        <v>99.61</v>
      </c>
      <c r="AL33" s="202">
        <v>0</v>
      </c>
      <c r="AM33" s="202">
        <v>0</v>
      </c>
      <c r="AN33" s="202">
        <v>0</v>
      </c>
      <c r="AO33" s="202">
        <v>320.62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13.33</v>
      </c>
      <c r="E34" s="202">
        <v>0</v>
      </c>
      <c r="F34" s="202">
        <v>0</v>
      </c>
      <c r="G34" s="202">
        <v>31</v>
      </c>
      <c r="H34" s="202">
        <v>0</v>
      </c>
      <c r="I34" s="202">
        <v>9.8699999999999992</v>
      </c>
      <c r="J34" s="202">
        <v>29.84</v>
      </c>
      <c r="K34" s="202">
        <v>19.510000000000002</v>
      </c>
      <c r="L34" s="202">
        <v>0.25</v>
      </c>
      <c r="M34" s="202">
        <v>0</v>
      </c>
      <c r="N34" s="202">
        <v>2</v>
      </c>
      <c r="O34" s="202">
        <v>2.82</v>
      </c>
      <c r="P34" s="202">
        <v>0.85</v>
      </c>
      <c r="Q34" s="202">
        <v>0.35</v>
      </c>
      <c r="R34" s="202">
        <v>0</v>
      </c>
      <c r="S34" s="202">
        <v>0.44</v>
      </c>
      <c r="T34" s="202">
        <v>0</v>
      </c>
      <c r="U34" s="202">
        <v>2.38</v>
      </c>
      <c r="V34" s="202">
        <v>0.31</v>
      </c>
      <c r="W34" s="202">
        <v>0.76</v>
      </c>
      <c r="X34" s="202">
        <v>1.66</v>
      </c>
      <c r="Y34" s="202">
        <v>0</v>
      </c>
      <c r="Z34" s="202">
        <v>4.7</v>
      </c>
      <c r="AA34" s="202">
        <v>1.52</v>
      </c>
      <c r="AB34" s="202">
        <v>0</v>
      </c>
      <c r="AC34" s="202">
        <v>34.08</v>
      </c>
      <c r="AD34" s="202">
        <v>0</v>
      </c>
      <c r="AE34" s="202">
        <v>0</v>
      </c>
      <c r="AF34" s="202">
        <v>0</v>
      </c>
      <c r="AG34" s="202">
        <v>42.44</v>
      </c>
      <c r="AH34" s="202">
        <v>0</v>
      </c>
      <c r="AI34" s="202">
        <v>50.92</v>
      </c>
      <c r="AJ34" s="202">
        <v>0</v>
      </c>
      <c r="AK34" s="202">
        <v>99.61</v>
      </c>
      <c r="AL34" s="202">
        <v>0</v>
      </c>
      <c r="AM34" s="202">
        <v>0</v>
      </c>
      <c r="AN34" s="202">
        <v>0</v>
      </c>
      <c r="AO34" s="202">
        <v>320.62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13.19</v>
      </c>
      <c r="E35" s="202">
        <v>0</v>
      </c>
      <c r="F35" s="202">
        <v>0</v>
      </c>
      <c r="G35" s="202">
        <v>31</v>
      </c>
      <c r="H35" s="202">
        <v>0</v>
      </c>
      <c r="I35" s="202">
        <v>9.8699999999999992</v>
      </c>
      <c r="J35" s="202">
        <v>29.84</v>
      </c>
      <c r="K35" s="202">
        <v>19.510000000000002</v>
      </c>
      <c r="L35" s="202">
        <v>0.25</v>
      </c>
      <c r="M35" s="202">
        <v>0</v>
      </c>
      <c r="N35" s="202">
        <v>2</v>
      </c>
      <c r="O35" s="202">
        <v>2.82</v>
      </c>
      <c r="P35" s="202">
        <v>0.85</v>
      </c>
      <c r="Q35" s="202">
        <v>0.35</v>
      </c>
      <c r="R35" s="202">
        <v>0</v>
      </c>
      <c r="S35" s="202">
        <v>0.44</v>
      </c>
      <c r="T35" s="202">
        <v>0</v>
      </c>
      <c r="U35" s="202">
        <v>2.38</v>
      </c>
      <c r="V35" s="202">
        <v>0.31</v>
      </c>
      <c r="W35" s="202">
        <v>0.76</v>
      </c>
      <c r="X35" s="202">
        <v>1.66</v>
      </c>
      <c r="Y35" s="202">
        <v>0</v>
      </c>
      <c r="Z35" s="202">
        <v>4.7</v>
      </c>
      <c r="AA35" s="202">
        <v>1.52</v>
      </c>
      <c r="AB35" s="202">
        <v>0</v>
      </c>
      <c r="AC35" s="202">
        <v>34.08</v>
      </c>
      <c r="AD35" s="202">
        <v>0</v>
      </c>
      <c r="AE35" s="202">
        <v>0</v>
      </c>
      <c r="AF35" s="202">
        <v>0</v>
      </c>
      <c r="AG35" s="202">
        <v>42.44</v>
      </c>
      <c r="AH35" s="202">
        <v>0</v>
      </c>
      <c r="AI35" s="202">
        <v>50.92</v>
      </c>
      <c r="AJ35" s="202">
        <v>0</v>
      </c>
      <c r="AK35" s="202">
        <v>99.61</v>
      </c>
      <c r="AL35" s="202">
        <v>0</v>
      </c>
      <c r="AM35" s="202">
        <v>0</v>
      </c>
      <c r="AN35" s="202">
        <v>0</v>
      </c>
      <c r="AO35" s="202">
        <v>320.62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13.19</v>
      </c>
      <c r="E36" s="202">
        <v>0</v>
      </c>
      <c r="F36" s="202">
        <v>0</v>
      </c>
      <c r="G36" s="202">
        <v>31</v>
      </c>
      <c r="H36" s="202">
        <v>0</v>
      </c>
      <c r="I36" s="202">
        <v>9.8699999999999992</v>
      </c>
      <c r="J36" s="202">
        <v>29.84</v>
      </c>
      <c r="K36" s="202">
        <v>19.510000000000002</v>
      </c>
      <c r="L36" s="202">
        <v>0.25</v>
      </c>
      <c r="M36" s="202">
        <v>0</v>
      </c>
      <c r="N36" s="202">
        <v>2</v>
      </c>
      <c r="O36" s="202">
        <v>2.82</v>
      </c>
      <c r="P36" s="202">
        <v>0.85</v>
      </c>
      <c r="Q36" s="202">
        <v>0.35</v>
      </c>
      <c r="R36" s="202">
        <v>0</v>
      </c>
      <c r="S36" s="202">
        <v>0.44</v>
      </c>
      <c r="T36" s="202">
        <v>0</v>
      </c>
      <c r="U36" s="202">
        <v>2.38</v>
      </c>
      <c r="V36" s="202">
        <v>0.31</v>
      </c>
      <c r="W36" s="202">
        <v>0.76</v>
      </c>
      <c r="X36" s="202">
        <v>1.66</v>
      </c>
      <c r="Y36" s="202">
        <v>0</v>
      </c>
      <c r="Z36" s="202">
        <v>4.7</v>
      </c>
      <c r="AA36" s="202">
        <v>1.52</v>
      </c>
      <c r="AB36" s="202">
        <v>0</v>
      </c>
      <c r="AC36" s="202">
        <v>34.08</v>
      </c>
      <c r="AD36" s="202">
        <v>0</v>
      </c>
      <c r="AE36" s="202">
        <v>0</v>
      </c>
      <c r="AF36" s="202">
        <v>0</v>
      </c>
      <c r="AG36" s="202">
        <v>42.44</v>
      </c>
      <c r="AH36" s="202">
        <v>0</v>
      </c>
      <c r="AI36" s="202">
        <v>50.92</v>
      </c>
      <c r="AJ36" s="202">
        <v>0</v>
      </c>
      <c r="AK36" s="202">
        <v>99.61</v>
      </c>
      <c r="AL36" s="202">
        <v>0</v>
      </c>
      <c r="AM36" s="202">
        <v>0</v>
      </c>
      <c r="AN36" s="202">
        <v>0</v>
      </c>
      <c r="AO36" s="202">
        <v>320.62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13.19</v>
      </c>
      <c r="E37" s="202">
        <v>0</v>
      </c>
      <c r="F37" s="202">
        <v>0</v>
      </c>
      <c r="G37" s="202">
        <v>31</v>
      </c>
      <c r="H37" s="202">
        <v>0</v>
      </c>
      <c r="I37" s="202">
        <v>9.8699999999999992</v>
      </c>
      <c r="J37" s="202">
        <v>29.84</v>
      </c>
      <c r="K37" s="202">
        <v>19.510000000000002</v>
      </c>
      <c r="L37" s="202">
        <v>0.25</v>
      </c>
      <c r="M37" s="202">
        <v>0</v>
      </c>
      <c r="N37" s="202">
        <v>2</v>
      </c>
      <c r="O37" s="202">
        <v>2.82</v>
      </c>
      <c r="P37" s="202">
        <v>0.85</v>
      </c>
      <c r="Q37" s="202">
        <v>0.35</v>
      </c>
      <c r="R37" s="202">
        <v>0</v>
      </c>
      <c r="S37" s="202">
        <v>0.44</v>
      </c>
      <c r="T37" s="202">
        <v>0</v>
      </c>
      <c r="U37" s="202">
        <v>2.38</v>
      </c>
      <c r="V37" s="202">
        <v>0.31</v>
      </c>
      <c r="W37" s="202">
        <v>0.76</v>
      </c>
      <c r="X37" s="202">
        <v>1.66</v>
      </c>
      <c r="Y37" s="202">
        <v>0</v>
      </c>
      <c r="Z37" s="202">
        <v>4.7</v>
      </c>
      <c r="AA37" s="202">
        <v>1.52</v>
      </c>
      <c r="AB37" s="202">
        <v>0</v>
      </c>
      <c r="AC37" s="202">
        <v>34.08</v>
      </c>
      <c r="AD37" s="202">
        <v>0</v>
      </c>
      <c r="AE37" s="202">
        <v>0</v>
      </c>
      <c r="AF37" s="202">
        <v>0</v>
      </c>
      <c r="AG37" s="202">
        <v>42.44</v>
      </c>
      <c r="AH37" s="202">
        <v>0</v>
      </c>
      <c r="AI37" s="202">
        <v>50.92</v>
      </c>
      <c r="AJ37" s="202">
        <v>0</v>
      </c>
      <c r="AK37" s="202">
        <v>99.61</v>
      </c>
      <c r="AL37" s="202">
        <v>0</v>
      </c>
      <c r="AM37" s="202">
        <v>0</v>
      </c>
      <c r="AN37" s="202">
        <v>0</v>
      </c>
      <c r="AO37" s="202">
        <v>320.62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13.19</v>
      </c>
      <c r="E38" s="202">
        <v>0</v>
      </c>
      <c r="F38" s="202">
        <v>0</v>
      </c>
      <c r="G38" s="202">
        <v>31</v>
      </c>
      <c r="H38" s="202">
        <v>0</v>
      </c>
      <c r="I38" s="202">
        <v>9.8699999999999992</v>
      </c>
      <c r="J38" s="202">
        <v>29.84</v>
      </c>
      <c r="K38" s="202">
        <v>19.510000000000002</v>
      </c>
      <c r="L38" s="202">
        <v>0.25</v>
      </c>
      <c r="M38" s="202">
        <v>0</v>
      </c>
      <c r="N38" s="202">
        <v>2</v>
      </c>
      <c r="O38" s="202">
        <v>2.82</v>
      </c>
      <c r="P38" s="202">
        <v>0.85</v>
      </c>
      <c r="Q38" s="202">
        <v>0.35</v>
      </c>
      <c r="R38" s="202">
        <v>0</v>
      </c>
      <c r="S38" s="202">
        <v>0.44</v>
      </c>
      <c r="T38" s="202">
        <v>0</v>
      </c>
      <c r="U38" s="202">
        <v>2.38</v>
      </c>
      <c r="V38" s="202">
        <v>0.31</v>
      </c>
      <c r="W38" s="202">
        <v>0.76</v>
      </c>
      <c r="X38" s="202">
        <v>1.66</v>
      </c>
      <c r="Y38" s="202">
        <v>0</v>
      </c>
      <c r="Z38" s="202">
        <v>4.7</v>
      </c>
      <c r="AA38" s="202">
        <v>1.52</v>
      </c>
      <c r="AB38" s="202">
        <v>0</v>
      </c>
      <c r="AC38" s="202">
        <v>34.08</v>
      </c>
      <c r="AD38" s="202">
        <v>0</v>
      </c>
      <c r="AE38" s="202">
        <v>0</v>
      </c>
      <c r="AF38" s="202">
        <v>0</v>
      </c>
      <c r="AG38" s="202">
        <v>42.44</v>
      </c>
      <c r="AH38" s="202">
        <v>0</v>
      </c>
      <c r="AI38" s="202">
        <v>50.92</v>
      </c>
      <c r="AJ38" s="202">
        <v>0</v>
      </c>
      <c r="AK38" s="202">
        <v>99.61</v>
      </c>
      <c r="AL38" s="202">
        <v>0</v>
      </c>
      <c r="AM38" s="202">
        <v>0</v>
      </c>
      <c r="AN38" s="202">
        <v>0</v>
      </c>
      <c r="AO38" s="202">
        <v>320.62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13.19</v>
      </c>
      <c r="E39" s="202">
        <v>0</v>
      </c>
      <c r="F39" s="202">
        <v>0</v>
      </c>
      <c r="G39" s="202">
        <v>31</v>
      </c>
      <c r="H39" s="202">
        <v>0</v>
      </c>
      <c r="I39" s="202">
        <v>9.8699999999999992</v>
      </c>
      <c r="J39" s="202">
        <v>29.84</v>
      </c>
      <c r="K39" s="202">
        <v>19.52</v>
      </c>
      <c r="L39" s="202">
        <v>0.36</v>
      </c>
      <c r="M39" s="202">
        <v>2.44</v>
      </c>
      <c r="N39" s="202">
        <v>2</v>
      </c>
      <c r="O39" s="202">
        <v>2.82</v>
      </c>
      <c r="P39" s="202">
        <v>0.85</v>
      </c>
      <c r="Q39" s="202">
        <v>0.35</v>
      </c>
      <c r="R39" s="202">
        <v>0.53</v>
      </c>
      <c r="S39" s="202">
        <v>0.44</v>
      </c>
      <c r="T39" s="202">
        <v>0</v>
      </c>
      <c r="U39" s="202">
        <v>2.38</v>
      </c>
      <c r="V39" s="202">
        <v>0.31</v>
      </c>
      <c r="W39" s="202">
        <v>0.76</v>
      </c>
      <c r="X39" s="202">
        <v>1.66</v>
      </c>
      <c r="Y39" s="202">
        <v>0</v>
      </c>
      <c r="Z39" s="202">
        <v>4.7</v>
      </c>
      <c r="AA39" s="202">
        <v>1.52</v>
      </c>
      <c r="AB39" s="202">
        <v>0</v>
      </c>
      <c r="AC39" s="202">
        <v>34.08</v>
      </c>
      <c r="AD39" s="202">
        <v>0</v>
      </c>
      <c r="AE39" s="202">
        <v>0</v>
      </c>
      <c r="AF39" s="202">
        <v>0</v>
      </c>
      <c r="AG39" s="202">
        <v>42.44</v>
      </c>
      <c r="AH39" s="202">
        <v>0</v>
      </c>
      <c r="AI39" s="202">
        <v>50.92</v>
      </c>
      <c r="AJ39" s="202">
        <v>0</v>
      </c>
      <c r="AK39" s="202">
        <v>99.61</v>
      </c>
      <c r="AL39" s="202">
        <v>0</v>
      </c>
      <c r="AM39" s="202">
        <v>0</v>
      </c>
      <c r="AN39" s="202">
        <v>0</v>
      </c>
      <c r="AO39" s="202">
        <v>317.51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13.19</v>
      </c>
      <c r="E40" s="202">
        <v>0</v>
      </c>
      <c r="F40" s="202">
        <v>0</v>
      </c>
      <c r="G40" s="202">
        <v>31</v>
      </c>
      <c r="H40" s="202">
        <v>0</v>
      </c>
      <c r="I40" s="202">
        <v>9.8699999999999992</v>
      </c>
      <c r="J40" s="202">
        <v>29.84</v>
      </c>
      <c r="K40" s="202">
        <v>19.52</v>
      </c>
      <c r="L40" s="202">
        <v>0.36</v>
      </c>
      <c r="M40" s="202">
        <v>2.44</v>
      </c>
      <c r="N40" s="202">
        <v>2</v>
      </c>
      <c r="O40" s="202">
        <v>2.82</v>
      </c>
      <c r="P40" s="202">
        <v>0.85</v>
      </c>
      <c r="Q40" s="202">
        <v>0.35</v>
      </c>
      <c r="R40" s="202">
        <v>0.53</v>
      </c>
      <c r="S40" s="202">
        <v>0.44</v>
      </c>
      <c r="T40" s="202">
        <v>0</v>
      </c>
      <c r="U40" s="202">
        <v>2.38</v>
      </c>
      <c r="V40" s="202">
        <v>0.31</v>
      </c>
      <c r="W40" s="202">
        <v>0.76</v>
      </c>
      <c r="X40" s="202">
        <v>1.66</v>
      </c>
      <c r="Y40" s="202">
        <v>0</v>
      </c>
      <c r="Z40" s="202">
        <v>4.7</v>
      </c>
      <c r="AA40" s="202">
        <v>1.52</v>
      </c>
      <c r="AB40" s="202">
        <v>0</v>
      </c>
      <c r="AC40" s="202">
        <v>34.08</v>
      </c>
      <c r="AD40" s="202">
        <v>0</v>
      </c>
      <c r="AE40" s="202">
        <v>0</v>
      </c>
      <c r="AF40" s="202">
        <v>0</v>
      </c>
      <c r="AG40" s="202">
        <v>42.44</v>
      </c>
      <c r="AH40" s="202">
        <v>0</v>
      </c>
      <c r="AI40" s="202">
        <v>50.92</v>
      </c>
      <c r="AJ40" s="202">
        <v>0</v>
      </c>
      <c r="AK40" s="202">
        <v>99.61</v>
      </c>
      <c r="AL40" s="202">
        <v>0</v>
      </c>
      <c r="AM40" s="202">
        <v>0</v>
      </c>
      <c r="AN40" s="202">
        <v>0</v>
      </c>
      <c r="AO40" s="202">
        <v>317.51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13.19</v>
      </c>
      <c r="E41" s="202">
        <v>0</v>
      </c>
      <c r="F41" s="202">
        <v>0</v>
      </c>
      <c r="G41" s="202">
        <v>31</v>
      </c>
      <c r="H41" s="202">
        <v>0</v>
      </c>
      <c r="I41" s="202">
        <v>9.8699999999999992</v>
      </c>
      <c r="J41" s="202">
        <v>29.84</v>
      </c>
      <c r="K41" s="202">
        <v>38.28</v>
      </c>
      <c r="L41" s="202">
        <v>0.36</v>
      </c>
      <c r="M41" s="202">
        <v>2.44</v>
      </c>
      <c r="N41" s="202">
        <v>2</v>
      </c>
      <c r="O41" s="202">
        <v>2.82</v>
      </c>
      <c r="P41" s="202">
        <v>0.85</v>
      </c>
      <c r="Q41" s="202">
        <v>0.35</v>
      </c>
      <c r="R41" s="202">
        <v>0.53</v>
      </c>
      <c r="S41" s="202">
        <v>0.44</v>
      </c>
      <c r="T41" s="202">
        <v>0</v>
      </c>
      <c r="U41" s="202">
        <v>2.38</v>
      </c>
      <c r="V41" s="202">
        <v>0.31</v>
      </c>
      <c r="W41" s="202">
        <v>0.76</v>
      </c>
      <c r="X41" s="202">
        <v>1.66</v>
      </c>
      <c r="Y41" s="202">
        <v>0</v>
      </c>
      <c r="Z41" s="202">
        <v>4.7</v>
      </c>
      <c r="AA41" s="202">
        <v>1.52</v>
      </c>
      <c r="AB41" s="202">
        <v>0</v>
      </c>
      <c r="AC41" s="202">
        <v>34.08</v>
      </c>
      <c r="AD41" s="202">
        <v>0</v>
      </c>
      <c r="AE41" s="202">
        <v>0</v>
      </c>
      <c r="AF41" s="202">
        <v>0</v>
      </c>
      <c r="AG41" s="202">
        <v>42.44</v>
      </c>
      <c r="AH41" s="202">
        <v>5.66</v>
      </c>
      <c r="AI41" s="202">
        <v>50.92</v>
      </c>
      <c r="AJ41" s="202">
        <v>0</v>
      </c>
      <c r="AK41" s="202">
        <v>99.61</v>
      </c>
      <c r="AL41" s="202">
        <v>0</v>
      </c>
      <c r="AM41" s="202">
        <v>0</v>
      </c>
      <c r="AN41" s="202">
        <v>0</v>
      </c>
      <c r="AO41" s="202">
        <v>317.51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13.19</v>
      </c>
      <c r="E42" s="202">
        <v>0</v>
      </c>
      <c r="F42" s="202">
        <v>0</v>
      </c>
      <c r="G42" s="202">
        <v>31</v>
      </c>
      <c r="H42" s="202">
        <v>0</v>
      </c>
      <c r="I42" s="202">
        <v>9.8699999999999992</v>
      </c>
      <c r="J42" s="202">
        <v>29.84</v>
      </c>
      <c r="K42" s="202">
        <v>38.29</v>
      </c>
      <c r="L42" s="202">
        <v>0.36</v>
      </c>
      <c r="M42" s="202">
        <v>2.44</v>
      </c>
      <c r="N42" s="202">
        <v>2</v>
      </c>
      <c r="O42" s="202">
        <v>2.82</v>
      </c>
      <c r="P42" s="202">
        <v>0.85</v>
      </c>
      <c r="Q42" s="202">
        <v>0.35</v>
      </c>
      <c r="R42" s="202">
        <v>0.53</v>
      </c>
      <c r="S42" s="202">
        <v>0.44</v>
      </c>
      <c r="T42" s="202">
        <v>0</v>
      </c>
      <c r="U42" s="202">
        <v>2.38</v>
      </c>
      <c r="V42" s="202">
        <v>0.31</v>
      </c>
      <c r="W42" s="202">
        <v>0.76</v>
      </c>
      <c r="X42" s="202">
        <v>1.66</v>
      </c>
      <c r="Y42" s="202">
        <v>0</v>
      </c>
      <c r="Z42" s="202">
        <v>4.7</v>
      </c>
      <c r="AA42" s="202">
        <v>1.52</v>
      </c>
      <c r="AB42" s="202">
        <v>0</v>
      </c>
      <c r="AC42" s="202">
        <v>34.08</v>
      </c>
      <c r="AD42" s="202">
        <v>0</v>
      </c>
      <c r="AE42" s="202">
        <v>0</v>
      </c>
      <c r="AF42" s="202">
        <v>0</v>
      </c>
      <c r="AG42" s="202">
        <v>42.44</v>
      </c>
      <c r="AH42" s="202">
        <v>5.66</v>
      </c>
      <c r="AI42" s="202">
        <v>50.92</v>
      </c>
      <c r="AJ42" s="202">
        <v>0</v>
      </c>
      <c r="AK42" s="202">
        <v>99.61</v>
      </c>
      <c r="AL42" s="202">
        <v>0</v>
      </c>
      <c r="AM42" s="202">
        <v>0</v>
      </c>
      <c r="AN42" s="202">
        <v>0</v>
      </c>
      <c r="AO42" s="202">
        <v>317.51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12.78</v>
      </c>
      <c r="E43" s="202">
        <v>0</v>
      </c>
      <c r="F43" s="202">
        <v>0</v>
      </c>
      <c r="G43" s="202">
        <v>31</v>
      </c>
      <c r="H43" s="202">
        <v>0</v>
      </c>
      <c r="I43" s="202">
        <v>9.8699999999999992</v>
      </c>
      <c r="J43" s="202">
        <v>29.84</v>
      </c>
      <c r="K43" s="202">
        <v>19.52</v>
      </c>
      <c r="L43" s="202">
        <v>0.36</v>
      </c>
      <c r="M43" s="202">
        <v>2.29</v>
      </c>
      <c r="N43" s="202">
        <v>2</v>
      </c>
      <c r="O43" s="202">
        <v>2.82</v>
      </c>
      <c r="P43" s="202">
        <v>0.85</v>
      </c>
      <c r="Q43" s="202">
        <v>0.35</v>
      </c>
      <c r="R43" s="202">
        <v>0.53</v>
      </c>
      <c r="S43" s="202">
        <v>0.44</v>
      </c>
      <c r="T43" s="202">
        <v>0</v>
      </c>
      <c r="U43" s="202">
        <v>2.38</v>
      </c>
      <c r="V43" s="202">
        <v>0.31</v>
      </c>
      <c r="W43" s="202">
        <v>0.76</v>
      </c>
      <c r="X43" s="202">
        <v>1.66</v>
      </c>
      <c r="Y43" s="202">
        <v>0</v>
      </c>
      <c r="Z43" s="202">
        <v>4.7</v>
      </c>
      <c r="AA43" s="202">
        <v>1.52</v>
      </c>
      <c r="AB43" s="202">
        <v>0</v>
      </c>
      <c r="AC43" s="202">
        <v>34.08</v>
      </c>
      <c r="AD43" s="202">
        <v>0</v>
      </c>
      <c r="AE43" s="202">
        <v>0</v>
      </c>
      <c r="AF43" s="202">
        <v>0</v>
      </c>
      <c r="AG43" s="202">
        <v>42.44</v>
      </c>
      <c r="AH43" s="202">
        <v>11.32</v>
      </c>
      <c r="AI43" s="202">
        <v>50.92</v>
      </c>
      <c r="AJ43" s="202">
        <v>0</v>
      </c>
      <c r="AK43" s="202">
        <v>99.61</v>
      </c>
      <c r="AL43" s="202">
        <v>0</v>
      </c>
      <c r="AM43" s="202">
        <v>0</v>
      </c>
      <c r="AN43" s="202">
        <v>0</v>
      </c>
      <c r="AO43" s="202">
        <v>317.51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12.78</v>
      </c>
      <c r="E44" s="202">
        <v>0</v>
      </c>
      <c r="F44" s="202">
        <v>0</v>
      </c>
      <c r="G44" s="202">
        <v>31</v>
      </c>
      <c r="H44" s="202">
        <v>0</v>
      </c>
      <c r="I44" s="202">
        <v>9.8699999999999992</v>
      </c>
      <c r="J44" s="202">
        <v>29.84</v>
      </c>
      <c r="K44" s="202">
        <v>19.52</v>
      </c>
      <c r="L44" s="202">
        <v>0.36</v>
      </c>
      <c r="M44" s="202">
        <v>2.29</v>
      </c>
      <c r="N44" s="202">
        <v>2</v>
      </c>
      <c r="O44" s="202">
        <v>2.82</v>
      </c>
      <c r="P44" s="202">
        <v>0.85</v>
      </c>
      <c r="Q44" s="202">
        <v>0.35</v>
      </c>
      <c r="R44" s="202">
        <v>0.53</v>
      </c>
      <c r="S44" s="202">
        <v>0.44</v>
      </c>
      <c r="T44" s="202">
        <v>0</v>
      </c>
      <c r="U44" s="202">
        <v>2.38</v>
      </c>
      <c r="V44" s="202">
        <v>0.31</v>
      </c>
      <c r="W44" s="202">
        <v>0.76</v>
      </c>
      <c r="X44" s="202">
        <v>1.66</v>
      </c>
      <c r="Y44" s="202">
        <v>0</v>
      </c>
      <c r="Z44" s="202">
        <v>4.7</v>
      </c>
      <c r="AA44" s="202">
        <v>1.52</v>
      </c>
      <c r="AB44" s="202">
        <v>0</v>
      </c>
      <c r="AC44" s="202">
        <v>34.08</v>
      </c>
      <c r="AD44" s="202">
        <v>0</v>
      </c>
      <c r="AE44" s="202">
        <v>0</v>
      </c>
      <c r="AF44" s="202">
        <v>0</v>
      </c>
      <c r="AG44" s="202">
        <v>42.44</v>
      </c>
      <c r="AH44" s="202">
        <v>11.32</v>
      </c>
      <c r="AI44" s="202">
        <v>50.92</v>
      </c>
      <c r="AJ44" s="202">
        <v>0</v>
      </c>
      <c r="AK44" s="202">
        <v>99.61</v>
      </c>
      <c r="AL44" s="202">
        <v>0</v>
      </c>
      <c r="AM44" s="202">
        <v>0</v>
      </c>
      <c r="AN44" s="202">
        <v>0</v>
      </c>
      <c r="AO44" s="202">
        <v>317.51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12.78</v>
      </c>
      <c r="E45" s="202">
        <v>0</v>
      </c>
      <c r="F45" s="202">
        <v>0</v>
      </c>
      <c r="G45" s="202">
        <v>31</v>
      </c>
      <c r="H45" s="202">
        <v>0</v>
      </c>
      <c r="I45" s="202">
        <v>9.8699999999999992</v>
      </c>
      <c r="J45" s="202">
        <v>29.84</v>
      </c>
      <c r="K45" s="202">
        <v>19.52</v>
      </c>
      <c r="L45" s="202">
        <v>0.36</v>
      </c>
      <c r="M45" s="202">
        <v>2.29</v>
      </c>
      <c r="N45" s="202">
        <v>2</v>
      </c>
      <c r="O45" s="202">
        <v>2.82</v>
      </c>
      <c r="P45" s="202">
        <v>0.85</v>
      </c>
      <c r="Q45" s="202">
        <v>0.35</v>
      </c>
      <c r="R45" s="202">
        <v>0.53</v>
      </c>
      <c r="S45" s="202">
        <v>0.44</v>
      </c>
      <c r="T45" s="202">
        <v>0</v>
      </c>
      <c r="U45" s="202">
        <v>2.38</v>
      </c>
      <c r="V45" s="202">
        <v>0.31</v>
      </c>
      <c r="W45" s="202">
        <v>0.76</v>
      </c>
      <c r="X45" s="202">
        <v>1.66</v>
      </c>
      <c r="Y45" s="202">
        <v>0</v>
      </c>
      <c r="Z45" s="202">
        <v>4.7</v>
      </c>
      <c r="AA45" s="202">
        <v>1.52</v>
      </c>
      <c r="AB45" s="202">
        <v>0</v>
      </c>
      <c r="AC45" s="202">
        <v>34.08</v>
      </c>
      <c r="AD45" s="202">
        <v>0</v>
      </c>
      <c r="AE45" s="202">
        <v>0</v>
      </c>
      <c r="AF45" s="202">
        <v>0</v>
      </c>
      <c r="AG45" s="202">
        <v>42.44</v>
      </c>
      <c r="AH45" s="202">
        <v>16.97</v>
      </c>
      <c r="AI45" s="202">
        <v>50.92</v>
      </c>
      <c r="AJ45" s="202">
        <v>0</v>
      </c>
      <c r="AK45" s="202">
        <v>99.61</v>
      </c>
      <c r="AL45" s="202">
        <v>0</v>
      </c>
      <c r="AM45" s="202">
        <v>0</v>
      </c>
      <c r="AN45" s="202">
        <v>0</v>
      </c>
      <c r="AO45" s="202">
        <v>317.51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12.78</v>
      </c>
      <c r="E46" s="202">
        <v>0</v>
      </c>
      <c r="F46" s="202">
        <v>0</v>
      </c>
      <c r="G46" s="202">
        <v>31</v>
      </c>
      <c r="H46" s="202">
        <v>0</v>
      </c>
      <c r="I46" s="202">
        <v>9.8699999999999992</v>
      </c>
      <c r="J46" s="202">
        <v>29.84</v>
      </c>
      <c r="K46" s="202">
        <v>28.77</v>
      </c>
      <c r="L46" s="202">
        <v>0.36</v>
      </c>
      <c r="M46" s="202">
        <v>2.29</v>
      </c>
      <c r="N46" s="202">
        <v>2</v>
      </c>
      <c r="O46" s="202">
        <v>2.82</v>
      </c>
      <c r="P46" s="202">
        <v>0.85</v>
      </c>
      <c r="Q46" s="202">
        <v>0.35</v>
      </c>
      <c r="R46" s="202">
        <v>0.53</v>
      </c>
      <c r="S46" s="202">
        <v>0.44</v>
      </c>
      <c r="T46" s="202">
        <v>0</v>
      </c>
      <c r="U46" s="202">
        <v>2.38</v>
      </c>
      <c r="V46" s="202">
        <v>0.31</v>
      </c>
      <c r="W46" s="202">
        <v>0.76</v>
      </c>
      <c r="X46" s="202">
        <v>1.66</v>
      </c>
      <c r="Y46" s="202">
        <v>0</v>
      </c>
      <c r="Z46" s="202">
        <v>4.7</v>
      </c>
      <c r="AA46" s="202">
        <v>1.52</v>
      </c>
      <c r="AB46" s="202">
        <v>0</v>
      </c>
      <c r="AC46" s="202">
        <v>34.08</v>
      </c>
      <c r="AD46" s="202">
        <v>0</v>
      </c>
      <c r="AE46" s="202">
        <v>0</v>
      </c>
      <c r="AF46" s="202">
        <v>0</v>
      </c>
      <c r="AG46" s="202">
        <v>42.44</v>
      </c>
      <c r="AH46" s="202">
        <v>22.63</v>
      </c>
      <c r="AI46" s="202">
        <v>50.92</v>
      </c>
      <c r="AJ46" s="202">
        <v>0</v>
      </c>
      <c r="AK46" s="202">
        <v>99.61</v>
      </c>
      <c r="AL46" s="202">
        <v>0</v>
      </c>
      <c r="AM46" s="202">
        <v>0</v>
      </c>
      <c r="AN46" s="202">
        <v>0</v>
      </c>
      <c r="AO46" s="202">
        <v>317.51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12.78</v>
      </c>
      <c r="E47" s="202">
        <v>0</v>
      </c>
      <c r="F47" s="202">
        <v>0</v>
      </c>
      <c r="G47" s="202">
        <v>31</v>
      </c>
      <c r="H47" s="202">
        <v>0</v>
      </c>
      <c r="I47" s="202">
        <v>9.8699999999999992</v>
      </c>
      <c r="J47" s="202">
        <v>29.84</v>
      </c>
      <c r="K47" s="202">
        <v>147.06</v>
      </c>
      <c r="L47" s="202">
        <v>0.36</v>
      </c>
      <c r="M47" s="202">
        <v>2.44</v>
      </c>
      <c r="N47" s="202">
        <v>2</v>
      </c>
      <c r="O47" s="202">
        <v>2.82</v>
      </c>
      <c r="P47" s="202">
        <v>0.85</v>
      </c>
      <c r="Q47" s="202">
        <v>0</v>
      </c>
      <c r="R47" s="202">
        <v>0.53</v>
      </c>
      <c r="S47" s="202">
        <v>0.44</v>
      </c>
      <c r="T47" s="202">
        <v>0</v>
      </c>
      <c r="U47" s="202">
        <v>2.3199999999999998</v>
      </c>
      <c r="V47" s="202">
        <v>0.31</v>
      </c>
      <c r="W47" s="202">
        <v>0.76</v>
      </c>
      <c r="X47" s="202">
        <v>1.66</v>
      </c>
      <c r="Y47" s="202">
        <v>0</v>
      </c>
      <c r="Z47" s="202">
        <v>4.7</v>
      </c>
      <c r="AA47" s="202">
        <v>1.52</v>
      </c>
      <c r="AB47" s="202">
        <v>0</v>
      </c>
      <c r="AC47" s="202">
        <v>34.08</v>
      </c>
      <c r="AD47" s="202">
        <v>0</v>
      </c>
      <c r="AE47" s="202">
        <v>0</v>
      </c>
      <c r="AF47" s="202">
        <v>0</v>
      </c>
      <c r="AG47" s="202">
        <v>42.44</v>
      </c>
      <c r="AH47" s="202">
        <v>22.63</v>
      </c>
      <c r="AI47" s="202">
        <v>50.92</v>
      </c>
      <c r="AJ47" s="202">
        <v>0</v>
      </c>
      <c r="AK47" s="202">
        <v>99.61</v>
      </c>
      <c r="AL47" s="202">
        <v>0</v>
      </c>
      <c r="AM47" s="202">
        <v>0</v>
      </c>
      <c r="AN47" s="202">
        <v>0</v>
      </c>
      <c r="AO47" s="202">
        <v>317.51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12.78</v>
      </c>
      <c r="E48" s="202">
        <v>0</v>
      </c>
      <c r="F48" s="202">
        <v>0</v>
      </c>
      <c r="G48" s="202">
        <v>31</v>
      </c>
      <c r="H48" s="202">
        <v>0</v>
      </c>
      <c r="I48" s="202">
        <v>9.8699999999999992</v>
      </c>
      <c r="J48" s="202">
        <v>29.84</v>
      </c>
      <c r="K48" s="202">
        <v>179.75</v>
      </c>
      <c r="L48" s="202">
        <v>0.36</v>
      </c>
      <c r="M48" s="202">
        <v>2.44</v>
      </c>
      <c r="N48" s="202">
        <v>2</v>
      </c>
      <c r="O48" s="202">
        <v>2.82</v>
      </c>
      <c r="P48" s="202">
        <v>0.85</v>
      </c>
      <c r="Q48" s="202">
        <v>0.35</v>
      </c>
      <c r="R48" s="202">
        <v>0.53</v>
      </c>
      <c r="S48" s="202">
        <v>0.44</v>
      </c>
      <c r="T48" s="202">
        <v>0</v>
      </c>
      <c r="U48" s="202">
        <v>2.3199999999999998</v>
      </c>
      <c r="V48" s="202">
        <v>0.31</v>
      </c>
      <c r="W48" s="202">
        <v>0.76</v>
      </c>
      <c r="X48" s="202">
        <v>1.66</v>
      </c>
      <c r="Y48" s="202">
        <v>0</v>
      </c>
      <c r="Z48" s="202">
        <v>4.7</v>
      </c>
      <c r="AA48" s="202">
        <v>1.52</v>
      </c>
      <c r="AB48" s="202">
        <v>0</v>
      </c>
      <c r="AC48" s="202">
        <v>34.08</v>
      </c>
      <c r="AD48" s="202">
        <v>0</v>
      </c>
      <c r="AE48" s="202">
        <v>0</v>
      </c>
      <c r="AF48" s="202">
        <v>0</v>
      </c>
      <c r="AG48" s="202">
        <v>42.44</v>
      </c>
      <c r="AH48" s="202">
        <v>0</v>
      </c>
      <c r="AI48" s="202">
        <v>50.92</v>
      </c>
      <c r="AJ48" s="202">
        <v>0</v>
      </c>
      <c r="AK48" s="202">
        <v>99.61</v>
      </c>
      <c r="AL48" s="202">
        <v>0</v>
      </c>
      <c r="AM48" s="202">
        <v>0</v>
      </c>
      <c r="AN48" s="202">
        <v>0</v>
      </c>
      <c r="AO48" s="202">
        <v>317.51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12.78</v>
      </c>
      <c r="E49" s="202">
        <v>0</v>
      </c>
      <c r="F49" s="202">
        <v>0</v>
      </c>
      <c r="G49" s="202">
        <v>31</v>
      </c>
      <c r="H49" s="202">
        <v>0</v>
      </c>
      <c r="I49" s="202">
        <v>9.8699999999999992</v>
      </c>
      <c r="J49" s="202">
        <v>29.84</v>
      </c>
      <c r="K49" s="202">
        <v>210.53</v>
      </c>
      <c r="L49" s="202">
        <v>0.36</v>
      </c>
      <c r="M49" s="202">
        <v>2.44</v>
      </c>
      <c r="N49" s="202">
        <v>2</v>
      </c>
      <c r="O49" s="202">
        <v>2.82</v>
      </c>
      <c r="P49" s="202">
        <v>0.85</v>
      </c>
      <c r="Q49" s="202">
        <v>0.35</v>
      </c>
      <c r="R49" s="202">
        <v>0.53</v>
      </c>
      <c r="S49" s="202">
        <v>0.44</v>
      </c>
      <c r="T49" s="202">
        <v>0</v>
      </c>
      <c r="U49" s="202">
        <v>2.3199999999999998</v>
      </c>
      <c r="V49" s="202">
        <v>0.31</v>
      </c>
      <c r="W49" s="202">
        <v>0.76</v>
      </c>
      <c r="X49" s="202">
        <v>1.66</v>
      </c>
      <c r="Y49" s="202">
        <v>0</v>
      </c>
      <c r="Z49" s="202">
        <v>4.7</v>
      </c>
      <c r="AA49" s="202">
        <v>1.52</v>
      </c>
      <c r="AB49" s="202">
        <v>0</v>
      </c>
      <c r="AC49" s="202">
        <v>34.08</v>
      </c>
      <c r="AD49" s="202">
        <v>0</v>
      </c>
      <c r="AE49" s="202">
        <v>0</v>
      </c>
      <c r="AF49" s="202">
        <v>0</v>
      </c>
      <c r="AG49" s="202">
        <v>42.44</v>
      </c>
      <c r="AH49" s="202">
        <v>0</v>
      </c>
      <c r="AI49" s="202">
        <v>50.92</v>
      </c>
      <c r="AJ49" s="202">
        <v>0</v>
      </c>
      <c r="AK49" s="202">
        <v>99.61</v>
      </c>
      <c r="AL49" s="202">
        <v>0</v>
      </c>
      <c r="AM49" s="202">
        <v>0</v>
      </c>
      <c r="AN49" s="202">
        <v>0</v>
      </c>
      <c r="AO49" s="202">
        <v>317.51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12.78</v>
      </c>
      <c r="E50" s="202">
        <v>0</v>
      </c>
      <c r="F50" s="202">
        <v>0</v>
      </c>
      <c r="G50" s="202">
        <v>31</v>
      </c>
      <c r="H50" s="202">
        <v>0</v>
      </c>
      <c r="I50" s="202">
        <v>9.8699999999999992</v>
      </c>
      <c r="J50" s="202">
        <v>29.84</v>
      </c>
      <c r="K50" s="202">
        <v>230.73</v>
      </c>
      <c r="L50" s="202">
        <v>0.36</v>
      </c>
      <c r="M50" s="202">
        <v>2.44</v>
      </c>
      <c r="N50" s="202">
        <v>2</v>
      </c>
      <c r="O50" s="202">
        <v>2.82</v>
      </c>
      <c r="P50" s="202">
        <v>0.85</v>
      </c>
      <c r="Q50" s="202">
        <v>0.35</v>
      </c>
      <c r="R50" s="202">
        <v>0.53</v>
      </c>
      <c r="S50" s="202">
        <v>0.44</v>
      </c>
      <c r="T50" s="202">
        <v>0</v>
      </c>
      <c r="U50" s="202">
        <v>2.3199999999999998</v>
      </c>
      <c r="V50" s="202">
        <v>0.31</v>
      </c>
      <c r="W50" s="202">
        <v>0.76</v>
      </c>
      <c r="X50" s="202">
        <v>1.66</v>
      </c>
      <c r="Y50" s="202">
        <v>0</v>
      </c>
      <c r="Z50" s="202">
        <v>4.7</v>
      </c>
      <c r="AA50" s="202">
        <v>1.52</v>
      </c>
      <c r="AB50" s="202">
        <v>0</v>
      </c>
      <c r="AC50" s="202">
        <v>34.08</v>
      </c>
      <c r="AD50" s="202">
        <v>0</v>
      </c>
      <c r="AE50" s="202">
        <v>0</v>
      </c>
      <c r="AF50" s="202">
        <v>0</v>
      </c>
      <c r="AG50" s="202">
        <v>42.44</v>
      </c>
      <c r="AH50" s="202">
        <v>0</v>
      </c>
      <c r="AI50" s="202">
        <v>50.92</v>
      </c>
      <c r="AJ50" s="202">
        <v>0</v>
      </c>
      <c r="AK50" s="202">
        <v>99.61</v>
      </c>
      <c r="AL50" s="202">
        <v>0</v>
      </c>
      <c r="AM50" s="202">
        <v>0</v>
      </c>
      <c r="AN50" s="202">
        <v>0</v>
      </c>
      <c r="AO50" s="202">
        <v>317.51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12.78</v>
      </c>
      <c r="E51" s="202">
        <v>0</v>
      </c>
      <c r="F51" s="202">
        <v>0</v>
      </c>
      <c r="G51" s="202">
        <v>31</v>
      </c>
      <c r="H51" s="202">
        <v>0</v>
      </c>
      <c r="I51" s="202">
        <v>9.8699999999999992</v>
      </c>
      <c r="J51" s="202">
        <v>29.84</v>
      </c>
      <c r="K51" s="202">
        <v>240.35</v>
      </c>
      <c r="L51" s="202">
        <v>0.36</v>
      </c>
      <c r="M51" s="202">
        <v>2.44</v>
      </c>
      <c r="N51" s="202">
        <v>2</v>
      </c>
      <c r="O51" s="202">
        <v>2.82</v>
      </c>
      <c r="P51" s="202">
        <v>0.85</v>
      </c>
      <c r="Q51" s="202">
        <v>0.34</v>
      </c>
      <c r="R51" s="202">
        <v>0.53</v>
      </c>
      <c r="S51" s="202">
        <v>0.44</v>
      </c>
      <c r="T51" s="202">
        <v>0</v>
      </c>
      <c r="U51" s="202">
        <v>2.3199999999999998</v>
      </c>
      <c r="V51" s="202">
        <v>0.31</v>
      </c>
      <c r="W51" s="202">
        <v>0.76</v>
      </c>
      <c r="X51" s="202">
        <v>1.66</v>
      </c>
      <c r="Y51" s="202">
        <v>0</v>
      </c>
      <c r="Z51" s="202">
        <v>4.7</v>
      </c>
      <c r="AA51" s="202">
        <v>1.52</v>
      </c>
      <c r="AB51" s="202">
        <v>0</v>
      </c>
      <c r="AC51" s="202">
        <v>34.08</v>
      </c>
      <c r="AD51" s="202">
        <v>0</v>
      </c>
      <c r="AE51" s="202">
        <v>0</v>
      </c>
      <c r="AF51" s="202">
        <v>0</v>
      </c>
      <c r="AG51" s="202">
        <v>42.44</v>
      </c>
      <c r="AH51" s="202">
        <v>0</v>
      </c>
      <c r="AI51" s="202">
        <v>50.92</v>
      </c>
      <c r="AJ51" s="202">
        <v>0</v>
      </c>
      <c r="AK51" s="202">
        <v>99.61</v>
      </c>
      <c r="AL51" s="202">
        <v>0</v>
      </c>
      <c r="AM51" s="202">
        <v>0</v>
      </c>
      <c r="AN51" s="202">
        <v>0</v>
      </c>
      <c r="AO51" s="202">
        <v>311.27999999999997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12.78</v>
      </c>
      <c r="E52" s="202">
        <v>0</v>
      </c>
      <c r="F52" s="202">
        <v>0</v>
      </c>
      <c r="G52" s="202">
        <v>31</v>
      </c>
      <c r="H52" s="202">
        <v>0</v>
      </c>
      <c r="I52" s="202">
        <v>9.8699999999999992</v>
      </c>
      <c r="J52" s="202">
        <v>29.84</v>
      </c>
      <c r="K52" s="202">
        <v>237.7</v>
      </c>
      <c r="L52" s="202">
        <v>5.59</v>
      </c>
      <c r="M52" s="202">
        <v>2.44</v>
      </c>
      <c r="N52" s="202">
        <v>2</v>
      </c>
      <c r="O52" s="202">
        <v>2.82</v>
      </c>
      <c r="P52" s="202">
        <v>0.85</v>
      </c>
      <c r="Q52" s="202">
        <v>4</v>
      </c>
      <c r="R52" s="202">
        <v>8.76</v>
      </c>
      <c r="S52" s="202">
        <v>5.34</v>
      </c>
      <c r="T52" s="202">
        <v>0</v>
      </c>
      <c r="U52" s="202">
        <v>2.3199999999999998</v>
      </c>
      <c r="V52" s="202">
        <v>0.31</v>
      </c>
      <c r="W52" s="202">
        <v>0.76</v>
      </c>
      <c r="X52" s="202">
        <v>1.66</v>
      </c>
      <c r="Y52" s="202">
        <v>0</v>
      </c>
      <c r="Z52" s="202">
        <v>4.7</v>
      </c>
      <c r="AA52" s="202">
        <v>1.52</v>
      </c>
      <c r="AB52" s="202">
        <v>0</v>
      </c>
      <c r="AC52" s="202">
        <v>34.08</v>
      </c>
      <c r="AD52" s="202">
        <v>0</v>
      </c>
      <c r="AE52" s="202">
        <v>0</v>
      </c>
      <c r="AF52" s="202">
        <v>0</v>
      </c>
      <c r="AG52" s="202">
        <v>42.44</v>
      </c>
      <c r="AH52" s="202">
        <v>0</v>
      </c>
      <c r="AI52" s="202">
        <v>50.92</v>
      </c>
      <c r="AJ52" s="202">
        <v>0</v>
      </c>
      <c r="AK52" s="202">
        <v>99.61</v>
      </c>
      <c r="AL52" s="202">
        <v>0</v>
      </c>
      <c r="AM52" s="202">
        <v>0</v>
      </c>
      <c r="AN52" s="202">
        <v>0</v>
      </c>
      <c r="AO52" s="202">
        <v>311.27999999999997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12.68</v>
      </c>
      <c r="E53" s="202">
        <v>0</v>
      </c>
      <c r="F53" s="202">
        <v>0</v>
      </c>
      <c r="G53" s="202">
        <v>31</v>
      </c>
      <c r="H53" s="202">
        <v>0</v>
      </c>
      <c r="I53" s="202">
        <v>9.8699999999999992</v>
      </c>
      <c r="J53" s="202">
        <v>29.84</v>
      </c>
      <c r="K53" s="202">
        <v>237.7</v>
      </c>
      <c r="L53" s="202">
        <v>5.59</v>
      </c>
      <c r="M53" s="202">
        <v>2.44</v>
      </c>
      <c r="N53" s="202">
        <v>2</v>
      </c>
      <c r="O53" s="202">
        <v>2.82</v>
      </c>
      <c r="P53" s="202">
        <v>0.85</v>
      </c>
      <c r="Q53" s="202">
        <v>4</v>
      </c>
      <c r="R53" s="202">
        <v>8.76</v>
      </c>
      <c r="S53" s="202">
        <v>5.34</v>
      </c>
      <c r="T53" s="202">
        <v>0</v>
      </c>
      <c r="U53" s="202">
        <v>2.3199999999999998</v>
      </c>
      <c r="V53" s="202">
        <v>0.31</v>
      </c>
      <c r="W53" s="202">
        <v>0.76</v>
      </c>
      <c r="X53" s="202">
        <v>1.66</v>
      </c>
      <c r="Y53" s="202">
        <v>0</v>
      </c>
      <c r="Z53" s="202">
        <v>4.7</v>
      </c>
      <c r="AA53" s="202">
        <v>22.12</v>
      </c>
      <c r="AB53" s="202">
        <v>0</v>
      </c>
      <c r="AC53" s="202">
        <v>34.08</v>
      </c>
      <c r="AD53" s="202">
        <v>0</v>
      </c>
      <c r="AE53" s="202">
        <v>0</v>
      </c>
      <c r="AF53" s="202">
        <v>0</v>
      </c>
      <c r="AG53" s="202">
        <v>42.44</v>
      </c>
      <c r="AH53" s="202">
        <v>0</v>
      </c>
      <c r="AI53" s="202">
        <v>50.92</v>
      </c>
      <c r="AJ53" s="202">
        <v>0</v>
      </c>
      <c r="AK53" s="202">
        <v>99.61</v>
      </c>
      <c r="AL53" s="202">
        <v>0</v>
      </c>
      <c r="AM53" s="202">
        <v>0</v>
      </c>
      <c r="AN53" s="202">
        <v>0</v>
      </c>
      <c r="AO53" s="202">
        <v>311.27999999999997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12.68</v>
      </c>
      <c r="E54" s="202">
        <v>0</v>
      </c>
      <c r="F54" s="202">
        <v>0</v>
      </c>
      <c r="G54" s="202">
        <v>31</v>
      </c>
      <c r="H54" s="202">
        <v>0</v>
      </c>
      <c r="I54" s="202">
        <v>9.8699999999999992</v>
      </c>
      <c r="J54" s="202">
        <v>29.84</v>
      </c>
      <c r="K54" s="202">
        <v>253.1</v>
      </c>
      <c r="L54" s="202">
        <v>5.56</v>
      </c>
      <c r="M54" s="202">
        <v>2.44</v>
      </c>
      <c r="N54" s="202">
        <v>2</v>
      </c>
      <c r="O54" s="202">
        <v>2.82</v>
      </c>
      <c r="P54" s="202">
        <v>0.85</v>
      </c>
      <c r="Q54" s="202">
        <v>4</v>
      </c>
      <c r="R54" s="202">
        <v>8.76</v>
      </c>
      <c r="S54" s="202">
        <v>5.34</v>
      </c>
      <c r="T54" s="202">
        <v>0</v>
      </c>
      <c r="U54" s="202">
        <v>2.3199999999999998</v>
      </c>
      <c r="V54" s="202">
        <v>0.31</v>
      </c>
      <c r="W54" s="202">
        <v>0.76</v>
      </c>
      <c r="X54" s="202">
        <v>1.66</v>
      </c>
      <c r="Y54" s="202">
        <v>0</v>
      </c>
      <c r="Z54" s="202">
        <v>4.7</v>
      </c>
      <c r="AA54" s="202">
        <v>22.12</v>
      </c>
      <c r="AB54" s="202">
        <v>0</v>
      </c>
      <c r="AC54" s="202">
        <v>34.08</v>
      </c>
      <c r="AD54" s="202">
        <v>0</v>
      </c>
      <c r="AE54" s="202">
        <v>0</v>
      </c>
      <c r="AF54" s="202">
        <v>0</v>
      </c>
      <c r="AG54" s="202">
        <v>42.44</v>
      </c>
      <c r="AH54" s="202">
        <v>0</v>
      </c>
      <c r="AI54" s="202">
        <v>50.92</v>
      </c>
      <c r="AJ54" s="202">
        <v>0</v>
      </c>
      <c r="AK54" s="202">
        <v>99.61</v>
      </c>
      <c r="AL54" s="202">
        <v>0</v>
      </c>
      <c r="AM54" s="202">
        <v>0</v>
      </c>
      <c r="AN54" s="202">
        <v>0</v>
      </c>
      <c r="AO54" s="202">
        <v>311.27999999999997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12.68</v>
      </c>
      <c r="E55" s="202">
        <v>0</v>
      </c>
      <c r="F55" s="202">
        <v>0</v>
      </c>
      <c r="G55" s="202">
        <v>31</v>
      </c>
      <c r="H55" s="202">
        <v>0</v>
      </c>
      <c r="I55" s="202">
        <v>9.8699999999999992</v>
      </c>
      <c r="J55" s="202">
        <v>29.84</v>
      </c>
      <c r="K55" s="202">
        <v>302.20999999999998</v>
      </c>
      <c r="L55" s="202">
        <v>5.56</v>
      </c>
      <c r="M55" s="202">
        <v>2.44</v>
      </c>
      <c r="N55" s="202">
        <v>2</v>
      </c>
      <c r="O55" s="202">
        <v>2.82</v>
      </c>
      <c r="P55" s="202">
        <v>0.85</v>
      </c>
      <c r="Q55" s="202">
        <v>4</v>
      </c>
      <c r="R55" s="202">
        <v>8.76</v>
      </c>
      <c r="S55" s="202">
        <v>5.34</v>
      </c>
      <c r="T55" s="202">
        <v>0</v>
      </c>
      <c r="U55" s="202">
        <v>2.3199999999999998</v>
      </c>
      <c r="V55" s="202">
        <v>0.31</v>
      </c>
      <c r="W55" s="202">
        <v>0.76</v>
      </c>
      <c r="X55" s="202">
        <v>1.66</v>
      </c>
      <c r="Y55" s="202">
        <v>0</v>
      </c>
      <c r="Z55" s="202">
        <v>64.94</v>
      </c>
      <c r="AA55" s="202">
        <v>22.12</v>
      </c>
      <c r="AB55" s="202">
        <v>0</v>
      </c>
      <c r="AC55" s="202">
        <v>34.08</v>
      </c>
      <c r="AD55" s="202">
        <v>0</v>
      </c>
      <c r="AE55" s="202">
        <v>0</v>
      </c>
      <c r="AF55" s="202">
        <v>0</v>
      </c>
      <c r="AG55" s="202">
        <v>42.44</v>
      </c>
      <c r="AH55" s="202">
        <v>0</v>
      </c>
      <c r="AI55" s="202">
        <v>50.92</v>
      </c>
      <c r="AJ55" s="202">
        <v>0</v>
      </c>
      <c r="AK55" s="202">
        <v>99.61</v>
      </c>
      <c r="AL55" s="202">
        <v>0</v>
      </c>
      <c r="AM55" s="202">
        <v>0</v>
      </c>
      <c r="AN55" s="202">
        <v>0</v>
      </c>
      <c r="AO55" s="202">
        <v>311.27999999999997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12.68</v>
      </c>
      <c r="E56" s="202">
        <v>0</v>
      </c>
      <c r="F56" s="202">
        <v>0</v>
      </c>
      <c r="G56" s="202">
        <v>31</v>
      </c>
      <c r="H56" s="202">
        <v>0</v>
      </c>
      <c r="I56" s="202">
        <v>9.8699999999999992</v>
      </c>
      <c r="J56" s="202">
        <v>29.84</v>
      </c>
      <c r="K56" s="202">
        <v>331.1</v>
      </c>
      <c r="L56" s="202">
        <v>5.56</v>
      </c>
      <c r="M56" s="202">
        <v>2.44</v>
      </c>
      <c r="N56" s="202">
        <v>2</v>
      </c>
      <c r="O56" s="202">
        <v>2.82</v>
      </c>
      <c r="P56" s="202">
        <v>0.85</v>
      </c>
      <c r="Q56" s="202">
        <v>4</v>
      </c>
      <c r="R56" s="202">
        <v>8.76</v>
      </c>
      <c r="S56" s="202">
        <v>5.34</v>
      </c>
      <c r="T56" s="202">
        <v>0</v>
      </c>
      <c r="U56" s="202">
        <v>2.3199999999999998</v>
      </c>
      <c r="V56" s="202">
        <v>0.31</v>
      </c>
      <c r="W56" s="202">
        <v>0.76</v>
      </c>
      <c r="X56" s="202">
        <v>1.66</v>
      </c>
      <c r="Y56" s="202">
        <v>0</v>
      </c>
      <c r="Z56" s="202">
        <v>64.94</v>
      </c>
      <c r="AA56" s="202">
        <v>22.12</v>
      </c>
      <c r="AB56" s="202">
        <v>0</v>
      </c>
      <c r="AC56" s="202">
        <v>34.08</v>
      </c>
      <c r="AD56" s="202">
        <v>0</v>
      </c>
      <c r="AE56" s="202">
        <v>0</v>
      </c>
      <c r="AF56" s="202">
        <v>0</v>
      </c>
      <c r="AG56" s="202">
        <v>42.44</v>
      </c>
      <c r="AH56" s="202">
        <v>0</v>
      </c>
      <c r="AI56" s="202">
        <v>50.92</v>
      </c>
      <c r="AJ56" s="202">
        <v>0</v>
      </c>
      <c r="AK56" s="202">
        <v>99.61</v>
      </c>
      <c r="AL56" s="202">
        <v>0</v>
      </c>
      <c r="AM56" s="202">
        <v>0</v>
      </c>
      <c r="AN56" s="202">
        <v>0</v>
      </c>
      <c r="AO56" s="202">
        <v>311.27999999999997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12.68</v>
      </c>
      <c r="E57" s="202">
        <v>0</v>
      </c>
      <c r="F57" s="202">
        <v>0</v>
      </c>
      <c r="G57" s="202">
        <v>31</v>
      </c>
      <c r="H57" s="202">
        <v>0</v>
      </c>
      <c r="I57" s="202">
        <v>9.8699999999999992</v>
      </c>
      <c r="J57" s="202">
        <v>29.84</v>
      </c>
      <c r="K57" s="202">
        <v>335.92</v>
      </c>
      <c r="L57" s="202">
        <v>5.56</v>
      </c>
      <c r="M57" s="202">
        <v>2.44</v>
      </c>
      <c r="N57" s="202">
        <v>2</v>
      </c>
      <c r="O57" s="202">
        <v>2.82</v>
      </c>
      <c r="P57" s="202">
        <v>0.85</v>
      </c>
      <c r="Q57" s="202">
        <v>4</v>
      </c>
      <c r="R57" s="202">
        <v>8.76</v>
      </c>
      <c r="S57" s="202">
        <v>5.34</v>
      </c>
      <c r="T57" s="202">
        <v>0</v>
      </c>
      <c r="U57" s="202">
        <v>2.3199999999999998</v>
      </c>
      <c r="V57" s="202">
        <v>0.31</v>
      </c>
      <c r="W57" s="202">
        <v>0.76</v>
      </c>
      <c r="X57" s="202">
        <v>1.66</v>
      </c>
      <c r="Y57" s="202">
        <v>0</v>
      </c>
      <c r="Z57" s="202">
        <v>64.94</v>
      </c>
      <c r="AA57" s="202">
        <v>22.12</v>
      </c>
      <c r="AB57" s="202">
        <v>0</v>
      </c>
      <c r="AC57" s="202">
        <v>34.08</v>
      </c>
      <c r="AD57" s="202">
        <v>0</v>
      </c>
      <c r="AE57" s="202">
        <v>0</v>
      </c>
      <c r="AF57" s="202">
        <v>0</v>
      </c>
      <c r="AG57" s="202">
        <v>42.44</v>
      </c>
      <c r="AH57" s="202">
        <v>0</v>
      </c>
      <c r="AI57" s="202">
        <v>50.92</v>
      </c>
      <c r="AJ57" s="202">
        <v>0</v>
      </c>
      <c r="AK57" s="202">
        <v>99.61</v>
      </c>
      <c r="AL57" s="202">
        <v>0</v>
      </c>
      <c r="AM57" s="202">
        <v>0</v>
      </c>
      <c r="AN57" s="202">
        <v>0</v>
      </c>
      <c r="AO57" s="202">
        <v>311.27999999999997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12.68</v>
      </c>
      <c r="E58" s="202">
        <v>0</v>
      </c>
      <c r="F58" s="202">
        <v>0</v>
      </c>
      <c r="G58" s="202">
        <v>31</v>
      </c>
      <c r="H58" s="202">
        <v>0</v>
      </c>
      <c r="I58" s="202">
        <v>9.8699999999999992</v>
      </c>
      <c r="J58" s="202">
        <v>29.84</v>
      </c>
      <c r="K58" s="202">
        <v>320.51</v>
      </c>
      <c r="L58" s="202">
        <v>5.56</v>
      </c>
      <c r="M58" s="202">
        <v>2.44</v>
      </c>
      <c r="N58" s="202">
        <v>2</v>
      </c>
      <c r="O58" s="202">
        <v>2.82</v>
      </c>
      <c r="P58" s="202">
        <v>0.85</v>
      </c>
      <c r="Q58" s="202">
        <v>4</v>
      </c>
      <c r="R58" s="202">
        <v>8.76</v>
      </c>
      <c r="S58" s="202">
        <v>5.34</v>
      </c>
      <c r="T58" s="202">
        <v>0</v>
      </c>
      <c r="U58" s="202">
        <v>2.3199999999999998</v>
      </c>
      <c r="V58" s="202">
        <v>0.31</v>
      </c>
      <c r="W58" s="202">
        <v>0.76</v>
      </c>
      <c r="X58" s="202">
        <v>1.66</v>
      </c>
      <c r="Y58" s="202">
        <v>0</v>
      </c>
      <c r="Z58" s="202">
        <v>64.94</v>
      </c>
      <c r="AA58" s="202">
        <v>22.12</v>
      </c>
      <c r="AB58" s="202">
        <v>0</v>
      </c>
      <c r="AC58" s="202">
        <v>34.08</v>
      </c>
      <c r="AD58" s="202">
        <v>0</v>
      </c>
      <c r="AE58" s="202">
        <v>0</v>
      </c>
      <c r="AF58" s="202">
        <v>0</v>
      </c>
      <c r="AG58" s="202">
        <v>42.44</v>
      </c>
      <c r="AH58" s="202">
        <v>0</v>
      </c>
      <c r="AI58" s="202">
        <v>50.92</v>
      </c>
      <c r="AJ58" s="202">
        <v>0</v>
      </c>
      <c r="AK58" s="202">
        <v>99.61</v>
      </c>
      <c r="AL58" s="202">
        <v>0</v>
      </c>
      <c r="AM58" s="202">
        <v>0</v>
      </c>
      <c r="AN58" s="202">
        <v>0</v>
      </c>
      <c r="AO58" s="202">
        <v>311.27999999999997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12.68</v>
      </c>
      <c r="E59" s="202">
        <v>0</v>
      </c>
      <c r="F59" s="202">
        <v>0</v>
      </c>
      <c r="G59" s="202">
        <v>31</v>
      </c>
      <c r="H59" s="202">
        <v>0</v>
      </c>
      <c r="I59" s="202">
        <v>9.8699999999999992</v>
      </c>
      <c r="J59" s="202">
        <v>29.84</v>
      </c>
      <c r="K59" s="202">
        <v>319.54000000000002</v>
      </c>
      <c r="L59" s="202">
        <v>5.56</v>
      </c>
      <c r="M59" s="202">
        <v>2.44</v>
      </c>
      <c r="N59" s="202">
        <v>2</v>
      </c>
      <c r="O59" s="202">
        <v>2.82</v>
      </c>
      <c r="P59" s="202">
        <v>0.85</v>
      </c>
      <c r="Q59" s="202">
        <v>4</v>
      </c>
      <c r="R59" s="202">
        <v>8.76</v>
      </c>
      <c r="S59" s="202">
        <v>5.34</v>
      </c>
      <c r="T59" s="202">
        <v>0</v>
      </c>
      <c r="U59" s="202">
        <v>2.3199999999999998</v>
      </c>
      <c r="V59" s="202">
        <v>0.31</v>
      </c>
      <c r="W59" s="202">
        <v>0.76</v>
      </c>
      <c r="X59" s="202">
        <v>1.66</v>
      </c>
      <c r="Y59" s="202">
        <v>0</v>
      </c>
      <c r="Z59" s="202">
        <v>64.94</v>
      </c>
      <c r="AA59" s="202">
        <v>21.21</v>
      </c>
      <c r="AB59" s="202">
        <v>0</v>
      </c>
      <c r="AC59" s="202">
        <v>34.08</v>
      </c>
      <c r="AD59" s="202">
        <v>0</v>
      </c>
      <c r="AE59" s="202">
        <v>0</v>
      </c>
      <c r="AF59" s="202">
        <v>0</v>
      </c>
      <c r="AG59" s="202">
        <v>42.44</v>
      </c>
      <c r="AH59" s="202">
        <v>0</v>
      </c>
      <c r="AI59" s="202">
        <v>50.92</v>
      </c>
      <c r="AJ59" s="202">
        <v>0</v>
      </c>
      <c r="AK59" s="202">
        <v>99.61</v>
      </c>
      <c r="AL59" s="202">
        <v>0</v>
      </c>
      <c r="AM59" s="202">
        <v>0</v>
      </c>
      <c r="AN59" s="202">
        <v>0</v>
      </c>
      <c r="AO59" s="202">
        <v>311.27999999999997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12.68</v>
      </c>
      <c r="E60" s="202">
        <v>0</v>
      </c>
      <c r="F60" s="202">
        <v>0</v>
      </c>
      <c r="G60" s="202">
        <v>31</v>
      </c>
      <c r="H60" s="202">
        <v>0</v>
      </c>
      <c r="I60" s="202">
        <v>9.8699999999999992</v>
      </c>
      <c r="J60" s="202">
        <v>29.84</v>
      </c>
      <c r="K60" s="202">
        <v>302.20999999999998</v>
      </c>
      <c r="L60" s="202">
        <v>5.56</v>
      </c>
      <c r="M60" s="202">
        <v>2.44</v>
      </c>
      <c r="N60" s="202">
        <v>2</v>
      </c>
      <c r="O60" s="202">
        <v>2.82</v>
      </c>
      <c r="P60" s="202">
        <v>0.85</v>
      </c>
      <c r="Q60" s="202">
        <v>4.22</v>
      </c>
      <c r="R60" s="202">
        <v>8.76</v>
      </c>
      <c r="S60" s="202">
        <v>5.34</v>
      </c>
      <c r="T60" s="202">
        <v>0</v>
      </c>
      <c r="U60" s="202">
        <v>2.3199999999999998</v>
      </c>
      <c r="V60" s="202">
        <v>0.31</v>
      </c>
      <c r="W60" s="202">
        <v>0.76</v>
      </c>
      <c r="X60" s="202">
        <v>1.66</v>
      </c>
      <c r="Y60" s="202">
        <v>0</v>
      </c>
      <c r="Z60" s="202">
        <v>64.94</v>
      </c>
      <c r="AA60" s="202">
        <v>21.21</v>
      </c>
      <c r="AB60" s="202">
        <v>0</v>
      </c>
      <c r="AC60" s="202">
        <v>34.08</v>
      </c>
      <c r="AD60" s="202">
        <v>0</v>
      </c>
      <c r="AE60" s="202">
        <v>0</v>
      </c>
      <c r="AF60" s="202">
        <v>0</v>
      </c>
      <c r="AG60" s="202">
        <v>42.44</v>
      </c>
      <c r="AH60" s="202">
        <v>0</v>
      </c>
      <c r="AI60" s="202">
        <v>50.92</v>
      </c>
      <c r="AJ60" s="202">
        <v>0</v>
      </c>
      <c r="AK60" s="202">
        <v>99.61</v>
      </c>
      <c r="AL60" s="202">
        <v>0</v>
      </c>
      <c r="AM60" s="202">
        <v>0</v>
      </c>
      <c r="AN60" s="202">
        <v>0</v>
      </c>
      <c r="AO60" s="202">
        <v>311.27999999999997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12.68</v>
      </c>
      <c r="E61" s="202">
        <v>0</v>
      </c>
      <c r="F61" s="202">
        <v>0</v>
      </c>
      <c r="G61" s="202">
        <v>31</v>
      </c>
      <c r="H61" s="202">
        <v>0</v>
      </c>
      <c r="I61" s="202">
        <v>9.8699999999999992</v>
      </c>
      <c r="J61" s="202">
        <v>29.84</v>
      </c>
      <c r="K61" s="202">
        <v>277.17</v>
      </c>
      <c r="L61" s="202">
        <v>5.56</v>
      </c>
      <c r="M61" s="202">
        <v>2.44</v>
      </c>
      <c r="N61" s="202">
        <v>2</v>
      </c>
      <c r="O61" s="202">
        <v>2.82</v>
      </c>
      <c r="P61" s="202">
        <v>0.85</v>
      </c>
      <c r="Q61" s="202">
        <v>4.22</v>
      </c>
      <c r="R61" s="202">
        <v>8.76</v>
      </c>
      <c r="S61" s="202">
        <v>5.34</v>
      </c>
      <c r="T61" s="202">
        <v>0</v>
      </c>
      <c r="U61" s="202">
        <v>2.3199999999999998</v>
      </c>
      <c r="V61" s="202">
        <v>0.46</v>
      </c>
      <c r="W61" s="202">
        <v>0.76</v>
      </c>
      <c r="X61" s="202">
        <v>1.66</v>
      </c>
      <c r="Y61" s="202">
        <v>0</v>
      </c>
      <c r="Z61" s="202">
        <v>65.27</v>
      </c>
      <c r="AA61" s="202">
        <v>14.41</v>
      </c>
      <c r="AB61" s="202">
        <v>0</v>
      </c>
      <c r="AC61" s="202">
        <v>34.08</v>
      </c>
      <c r="AD61" s="202">
        <v>0</v>
      </c>
      <c r="AE61" s="202">
        <v>0</v>
      </c>
      <c r="AF61" s="202">
        <v>0</v>
      </c>
      <c r="AG61" s="202">
        <v>42.44</v>
      </c>
      <c r="AH61" s="202">
        <v>0</v>
      </c>
      <c r="AI61" s="202">
        <v>50.92</v>
      </c>
      <c r="AJ61" s="202">
        <v>0</v>
      </c>
      <c r="AK61" s="202">
        <v>99.61</v>
      </c>
      <c r="AL61" s="202">
        <v>0</v>
      </c>
      <c r="AM61" s="202">
        <v>0</v>
      </c>
      <c r="AN61" s="202">
        <v>0</v>
      </c>
      <c r="AO61" s="202">
        <v>311.27999999999997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12.68</v>
      </c>
      <c r="E62" s="202">
        <v>0</v>
      </c>
      <c r="F62" s="202">
        <v>0</v>
      </c>
      <c r="G62" s="202">
        <v>31</v>
      </c>
      <c r="H62" s="202">
        <v>0</v>
      </c>
      <c r="I62" s="202">
        <v>9.8699999999999992</v>
      </c>
      <c r="J62" s="202">
        <v>29.84</v>
      </c>
      <c r="K62" s="202">
        <v>256</v>
      </c>
      <c r="L62" s="202">
        <v>5.56</v>
      </c>
      <c r="M62" s="202">
        <v>2.44</v>
      </c>
      <c r="N62" s="202">
        <v>2</v>
      </c>
      <c r="O62" s="202">
        <v>2.82</v>
      </c>
      <c r="P62" s="202">
        <v>0.85</v>
      </c>
      <c r="Q62" s="202">
        <v>4.22</v>
      </c>
      <c r="R62" s="202">
        <v>8.76</v>
      </c>
      <c r="S62" s="202">
        <v>5.34</v>
      </c>
      <c r="T62" s="202">
        <v>0</v>
      </c>
      <c r="U62" s="202">
        <v>2.3199999999999998</v>
      </c>
      <c r="V62" s="202">
        <v>0.31</v>
      </c>
      <c r="W62" s="202">
        <v>0.76</v>
      </c>
      <c r="X62" s="202">
        <v>1.66</v>
      </c>
      <c r="Y62" s="202">
        <v>0</v>
      </c>
      <c r="Z62" s="202">
        <v>65.27</v>
      </c>
      <c r="AA62" s="202">
        <v>14.41</v>
      </c>
      <c r="AB62" s="202">
        <v>0</v>
      </c>
      <c r="AC62" s="202">
        <v>34.08</v>
      </c>
      <c r="AD62" s="202">
        <v>0</v>
      </c>
      <c r="AE62" s="202">
        <v>0</v>
      </c>
      <c r="AF62" s="202">
        <v>0</v>
      </c>
      <c r="AG62" s="202">
        <v>42.44</v>
      </c>
      <c r="AH62" s="202">
        <v>0</v>
      </c>
      <c r="AI62" s="202">
        <v>50.92</v>
      </c>
      <c r="AJ62" s="202">
        <v>0</v>
      </c>
      <c r="AK62" s="202">
        <v>99.61</v>
      </c>
      <c r="AL62" s="202">
        <v>0</v>
      </c>
      <c r="AM62" s="202">
        <v>0</v>
      </c>
      <c r="AN62" s="202">
        <v>0</v>
      </c>
      <c r="AO62" s="202">
        <v>311.27999999999997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12.64</v>
      </c>
      <c r="E63" s="202">
        <v>0</v>
      </c>
      <c r="F63" s="202">
        <v>0</v>
      </c>
      <c r="G63" s="202">
        <v>31</v>
      </c>
      <c r="H63" s="202">
        <v>0</v>
      </c>
      <c r="I63" s="202">
        <v>9.8699999999999992</v>
      </c>
      <c r="J63" s="202">
        <v>29.84</v>
      </c>
      <c r="K63" s="202">
        <v>237.7</v>
      </c>
      <c r="L63" s="202">
        <v>5.56</v>
      </c>
      <c r="M63" s="202">
        <v>2.44</v>
      </c>
      <c r="N63" s="202">
        <v>2</v>
      </c>
      <c r="O63" s="202">
        <v>2.82</v>
      </c>
      <c r="P63" s="202">
        <v>0.85</v>
      </c>
      <c r="Q63" s="202">
        <v>4.22</v>
      </c>
      <c r="R63" s="202">
        <v>8.85</v>
      </c>
      <c r="S63" s="202">
        <v>5.34</v>
      </c>
      <c r="T63" s="202">
        <v>0</v>
      </c>
      <c r="U63" s="202">
        <v>2.3199999999999998</v>
      </c>
      <c r="V63" s="202">
        <v>0.31</v>
      </c>
      <c r="W63" s="202">
        <v>0.76</v>
      </c>
      <c r="X63" s="202">
        <v>1.66</v>
      </c>
      <c r="Y63" s="202">
        <v>0</v>
      </c>
      <c r="Z63" s="202">
        <v>64.94</v>
      </c>
      <c r="AA63" s="202">
        <v>21.88</v>
      </c>
      <c r="AB63" s="202">
        <v>0</v>
      </c>
      <c r="AC63" s="202">
        <v>34.08</v>
      </c>
      <c r="AD63" s="202">
        <v>0</v>
      </c>
      <c r="AE63" s="202">
        <v>0</v>
      </c>
      <c r="AF63" s="202">
        <v>0</v>
      </c>
      <c r="AG63" s="202">
        <v>42.44</v>
      </c>
      <c r="AH63" s="202">
        <v>0</v>
      </c>
      <c r="AI63" s="202">
        <v>50.92</v>
      </c>
      <c r="AJ63" s="202">
        <v>0</v>
      </c>
      <c r="AK63" s="202">
        <v>99.61</v>
      </c>
      <c r="AL63" s="202">
        <v>0</v>
      </c>
      <c r="AM63" s="202">
        <v>0</v>
      </c>
      <c r="AN63" s="202">
        <v>0</v>
      </c>
      <c r="AO63" s="202">
        <v>311.27999999999997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12.64</v>
      </c>
      <c r="E64" s="202">
        <v>0</v>
      </c>
      <c r="F64" s="202">
        <v>0</v>
      </c>
      <c r="G64" s="202">
        <v>31</v>
      </c>
      <c r="H64" s="202">
        <v>0</v>
      </c>
      <c r="I64" s="202">
        <v>9.8699999999999992</v>
      </c>
      <c r="J64" s="202">
        <v>29.84</v>
      </c>
      <c r="K64" s="202">
        <v>237.7</v>
      </c>
      <c r="L64" s="202">
        <v>5.56</v>
      </c>
      <c r="M64" s="202">
        <v>2.44</v>
      </c>
      <c r="N64" s="202">
        <v>2</v>
      </c>
      <c r="O64" s="202">
        <v>2.82</v>
      </c>
      <c r="P64" s="202">
        <v>0.85</v>
      </c>
      <c r="Q64" s="202">
        <v>4.22</v>
      </c>
      <c r="R64" s="202">
        <v>8.76</v>
      </c>
      <c r="S64" s="202">
        <v>5.34</v>
      </c>
      <c r="T64" s="202">
        <v>0</v>
      </c>
      <c r="U64" s="202">
        <v>2.3199999999999998</v>
      </c>
      <c r="V64" s="202">
        <v>0.31</v>
      </c>
      <c r="W64" s="202">
        <v>0.76</v>
      </c>
      <c r="X64" s="202">
        <v>1.66</v>
      </c>
      <c r="Y64" s="202">
        <v>0</v>
      </c>
      <c r="Z64" s="202">
        <v>64.94</v>
      </c>
      <c r="AA64" s="202">
        <v>21.88</v>
      </c>
      <c r="AB64" s="202">
        <v>0</v>
      </c>
      <c r="AC64" s="202">
        <v>34.08</v>
      </c>
      <c r="AD64" s="202">
        <v>0</v>
      </c>
      <c r="AE64" s="202">
        <v>0</v>
      </c>
      <c r="AF64" s="202">
        <v>0</v>
      </c>
      <c r="AG64" s="202">
        <v>42.44</v>
      </c>
      <c r="AH64" s="202">
        <v>0</v>
      </c>
      <c r="AI64" s="202">
        <v>50.92</v>
      </c>
      <c r="AJ64" s="202">
        <v>0</v>
      </c>
      <c r="AK64" s="202">
        <v>99.61</v>
      </c>
      <c r="AL64" s="202">
        <v>0</v>
      </c>
      <c r="AM64" s="202">
        <v>0</v>
      </c>
      <c r="AN64" s="202">
        <v>0</v>
      </c>
      <c r="AO64" s="202">
        <v>311.27999999999997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12.64</v>
      </c>
      <c r="E65" s="202">
        <v>0</v>
      </c>
      <c r="F65" s="202">
        <v>0</v>
      </c>
      <c r="G65" s="202">
        <v>31</v>
      </c>
      <c r="H65" s="202">
        <v>0</v>
      </c>
      <c r="I65" s="202">
        <v>9.8699999999999992</v>
      </c>
      <c r="J65" s="202">
        <v>29.84</v>
      </c>
      <c r="K65" s="202">
        <v>237.7</v>
      </c>
      <c r="L65" s="202">
        <v>5.59</v>
      </c>
      <c r="M65" s="202">
        <v>2.44</v>
      </c>
      <c r="N65" s="202">
        <v>2</v>
      </c>
      <c r="O65" s="202">
        <v>2.82</v>
      </c>
      <c r="P65" s="202">
        <v>0.85</v>
      </c>
      <c r="Q65" s="202">
        <v>4.22</v>
      </c>
      <c r="R65" s="202">
        <v>8.76</v>
      </c>
      <c r="S65" s="202">
        <v>5.34</v>
      </c>
      <c r="T65" s="202">
        <v>0</v>
      </c>
      <c r="U65" s="202">
        <v>2.3199999999999998</v>
      </c>
      <c r="V65" s="202">
        <v>0.31</v>
      </c>
      <c r="W65" s="202">
        <v>0.76</v>
      </c>
      <c r="X65" s="202">
        <v>1.66</v>
      </c>
      <c r="Y65" s="202">
        <v>0</v>
      </c>
      <c r="Z65" s="202">
        <v>4.7</v>
      </c>
      <c r="AA65" s="202">
        <v>21.88</v>
      </c>
      <c r="AB65" s="202">
        <v>0</v>
      </c>
      <c r="AC65" s="202">
        <v>34.08</v>
      </c>
      <c r="AD65" s="202">
        <v>0</v>
      </c>
      <c r="AE65" s="202">
        <v>0</v>
      </c>
      <c r="AF65" s="202">
        <v>0</v>
      </c>
      <c r="AG65" s="202">
        <v>42.44</v>
      </c>
      <c r="AH65" s="202">
        <v>0</v>
      </c>
      <c r="AI65" s="202">
        <v>50.92</v>
      </c>
      <c r="AJ65" s="202">
        <v>0</v>
      </c>
      <c r="AK65" s="202">
        <v>99.61</v>
      </c>
      <c r="AL65" s="202">
        <v>0</v>
      </c>
      <c r="AM65" s="202">
        <v>0</v>
      </c>
      <c r="AN65" s="202">
        <v>0</v>
      </c>
      <c r="AO65" s="202">
        <v>311.27999999999997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12.64</v>
      </c>
      <c r="E66" s="202">
        <v>0</v>
      </c>
      <c r="F66" s="202">
        <v>0</v>
      </c>
      <c r="G66" s="202">
        <v>31</v>
      </c>
      <c r="H66" s="202">
        <v>0</v>
      </c>
      <c r="I66" s="202">
        <v>9.8699999999999992</v>
      </c>
      <c r="J66" s="202">
        <v>29.84</v>
      </c>
      <c r="K66" s="202">
        <v>240.34</v>
      </c>
      <c r="L66" s="202">
        <v>5.59</v>
      </c>
      <c r="M66" s="202">
        <v>2.44</v>
      </c>
      <c r="N66" s="202">
        <v>2</v>
      </c>
      <c r="O66" s="202">
        <v>2.82</v>
      </c>
      <c r="P66" s="202">
        <v>0.85</v>
      </c>
      <c r="Q66" s="202">
        <v>4.22</v>
      </c>
      <c r="R66" s="202">
        <v>8.76</v>
      </c>
      <c r="S66" s="202">
        <v>5.34</v>
      </c>
      <c r="T66" s="202">
        <v>0</v>
      </c>
      <c r="U66" s="202">
        <v>2.3199999999999998</v>
      </c>
      <c r="V66" s="202">
        <v>0.31</v>
      </c>
      <c r="W66" s="202">
        <v>0.76</v>
      </c>
      <c r="X66" s="202">
        <v>1.66</v>
      </c>
      <c r="Y66" s="202">
        <v>0</v>
      </c>
      <c r="Z66" s="202">
        <v>4.7</v>
      </c>
      <c r="AA66" s="202">
        <v>1.52</v>
      </c>
      <c r="AB66" s="202">
        <v>0</v>
      </c>
      <c r="AC66" s="202">
        <v>34.08</v>
      </c>
      <c r="AD66" s="202">
        <v>0</v>
      </c>
      <c r="AE66" s="202">
        <v>0</v>
      </c>
      <c r="AF66" s="202">
        <v>0</v>
      </c>
      <c r="AG66" s="202">
        <v>42.44</v>
      </c>
      <c r="AH66" s="202">
        <v>0</v>
      </c>
      <c r="AI66" s="202">
        <v>50.92</v>
      </c>
      <c r="AJ66" s="202">
        <v>0</v>
      </c>
      <c r="AK66" s="202">
        <v>99.61</v>
      </c>
      <c r="AL66" s="202">
        <v>0</v>
      </c>
      <c r="AM66" s="202">
        <v>0</v>
      </c>
      <c r="AN66" s="202">
        <v>0</v>
      </c>
      <c r="AO66" s="202">
        <v>311.27999999999997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12.64</v>
      </c>
      <c r="E67" s="202">
        <v>0</v>
      </c>
      <c r="F67" s="202">
        <v>0</v>
      </c>
      <c r="G67" s="202">
        <v>31</v>
      </c>
      <c r="H67" s="202">
        <v>0</v>
      </c>
      <c r="I67" s="202">
        <v>9.8699999999999992</v>
      </c>
      <c r="J67" s="202">
        <v>29.84</v>
      </c>
      <c r="K67" s="202">
        <v>173.98</v>
      </c>
      <c r="L67" s="202">
        <v>0.47</v>
      </c>
      <c r="M67" s="202">
        <v>2.44</v>
      </c>
      <c r="N67" s="202">
        <v>2</v>
      </c>
      <c r="O67" s="202">
        <v>2.82</v>
      </c>
      <c r="P67" s="202">
        <v>0.85</v>
      </c>
      <c r="Q67" s="202">
        <v>0.34</v>
      </c>
      <c r="R67" s="202">
        <v>0.53</v>
      </c>
      <c r="S67" s="202">
        <v>0.91</v>
      </c>
      <c r="T67" s="202">
        <v>0</v>
      </c>
      <c r="U67" s="202">
        <v>2.3199999999999998</v>
      </c>
      <c r="V67" s="202">
        <v>0.31</v>
      </c>
      <c r="W67" s="202">
        <v>0.76</v>
      </c>
      <c r="X67" s="202">
        <v>1.66</v>
      </c>
      <c r="Y67" s="202">
        <v>0</v>
      </c>
      <c r="Z67" s="202">
        <v>4.7</v>
      </c>
      <c r="AA67" s="202">
        <v>1.52</v>
      </c>
      <c r="AB67" s="202">
        <v>0</v>
      </c>
      <c r="AC67" s="202">
        <v>34.08</v>
      </c>
      <c r="AD67" s="202">
        <v>0</v>
      </c>
      <c r="AE67" s="202">
        <v>0</v>
      </c>
      <c r="AF67" s="202">
        <v>0</v>
      </c>
      <c r="AG67" s="202">
        <v>42.44</v>
      </c>
      <c r="AH67" s="202">
        <v>0</v>
      </c>
      <c r="AI67" s="202">
        <v>50.92</v>
      </c>
      <c r="AJ67" s="202">
        <v>0</v>
      </c>
      <c r="AK67" s="202">
        <v>99.61</v>
      </c>
      <c r="AL67" s="202">
        <v>0</v>
      </c>
      <c r="AM67" s="202">
        <v>0</v>
      </c>
      <c r="AN67" s="202">
        <v>0</v>
      </c>
      <c r="AO67" s="202">
        <v>311.27999999999997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12.64</v>
      </c>
      <c r="E68" s="202">
        <v>0</v>
      </c>
      <c r="F68" s="202">
        <v>0</v>
      </c>
      <c r="G68" s="202">
        <v>31</v>
      </c>
      <c r="H68" s="202">
        <v>0</v>
      </c>
      <c r="I68" s="202">
        <v>9.8699999999999992</v>
      </c>
      <c r="J68" s="202">
        <v>29.84</v>
      </c>
      <c r="K68" s="202">
        <v>114.36</v>
      </c>
      <c r="L68" s="202">
        <v>0.36</v>
      </c>
      <c r="M68" s="202">
        <v>2.44</v>
      </c>
      <c r="N68" s="202">
        <v>2</v>
      </c>
      <c r="O68" s="202">
        <v>2.82</v>
      </c>
      <c r="P68" s="202">
        <v>0.85</v>
      </c>
      <c r="Q68" s="202">
        <v>0.34</v>
      </c>
      <c r="R68" s="202">
        <v>0.53</v>
      </c>
      <c r="S68" s="202">
        <v>0.45</v>
      </c>
      <c r="T68" s="202">
        <v>0</v>
      </c>
      <c r="U68" s="202">
        <v>2.3199999999999998</v>
      </c>
      <c r="V68" s="202">
        <v>0.31</v>
      </c>
      <c r="W68" s="202">
        <v>0.76</v>
      </c>
      <c r="X68" s="202">
        <v>1.66</v>
      </c>
      <c r="Y68" s="202">
        <v>0</v>
      </c>
      <c r="Z68" s="202">
        <v>4.7</v>
      </c>
      <c r="AA68" s="202">
        <v>1.52</v>
      </c>
      <c r="AB68" s="202">
        <v>0</v>
      </c>
      <c r="AC68" s="202">
        <v>34.08</v>
      </c>
      <c r="AD68" s="202">
        <v>0</v>
      </c>
      <c r="AE68" s="202">
        <v>0</v>
      </c>
      <c r="AF68" s="202">
        <v>0</v>
      </c>
      <c r="AG68" s="202">
        <v>42.44</v>
      </c>
      <c r="AH68" s="202">
        <v>0</v>
      </c>
      <c r="AI68" s="202">
        <v>50.92</v>
      </c>
      <c r="AJ68" s="202">
        <v>0</v>
      </c>
      <c r="AK68" s="202">
        <v>99.61</v>
      </c>
      <c r="AL68" s="202">
        <v>0</v>
      </c>
      <c r="AM68" s="202">
        <v>0</v>
      </c>
      <c r="AN68" s="202">
        <v>0</v>
      </c>
      <c r="AO68" s="202">
        <v>311.27999999999997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12.64</v>
      </c>
      <c r="E69" s="202">
        <v>0</v>
      </c>
      <c r="F69" s="202">
        <v>0</v>
      </c>
      <c r="G69" s="202">
        <v>31</v>
      </c>
      <c r="H69" s="202">
        <v>0</v>
      </c>
      <c r="I69" s="202">
        <v>9.8699999999999992</v>
      </c>
      <c r="J69" s="202">
        <v>29.84</v>
      </c>
      <c r="K69" s="202">
        <v>71.27</v>
      </c>
      <c r="L69" s="202">
        <v>0.36</v>
      </c>
      <c r="M69" s="202">
        <v>2.44</v>
      </c>
      <c r="N69" s="202">
        <v>2</v>
      </c>
      <c r="O69" s="202">
        <v>2.82</v>
      </c>
      <c r="P69" s="202">
        <v>0.85</v>
      </c>
      <c r="Q69" s="202">
        <v>0.34</v>
      </c>
      <c r="R69" s="202">
        <v>0.53</v>
      </c>
      <c r="S69" s="202">
        <v>0.45</v>
      </c>
      <c r="T69" s="202">
        <v>0</v>
      </c>
      <c r="U69" s="202">
        <v>2.3199999999999998</v>
      </c>
      <c r="V69" s="202">
        <v>0.31</v>
      </c>
      <c r="W69" s="202">
        <v>0.76</v>
      </c>
      <c r="X69" s="202">
        <v>1.66</v>
      </c>
      <c r="Y69" s="202">
        <v>0</v>
      </c>
      <c r="Z69" s="202">
        <v>4.7</v>
      </c>
      <c r="AA69" s="202">
        <v>1.52</v>
      </c>
      <c r="AB69" s="202">
        <v>0</v>
      </c>
      <c r="AC69" s="202">
        <v>34.08</v>
      </c>
      <c r="AD69" s="202">
        <v>0</v>
      </c>
      <c r="AE69" s="202">
        <v>0</v>
      </c>
      <c r="AF69" s="202">
        <v>0</v>
      </c>
      <c r="AG69" s="202">
        <v>42.44</v>
      </c>
      <c r="AH69" s="202">
        <v>0</v>
      </c>
      <c r="AI69" s="202">
        <v>50.92</v>
      </c>
      <c r="AJ69" s="202">
        <v>0</v>
      </c>
      <c r="AK69" s="202">
        <v>99.61</v>
      </c>
      <c r="AL69" s="202">
        <v>0</v>
      </c>
      <c r="AM69" s="202">
        <v>0</v>
      </c>
      <c r="AN69" s="202">
        <v>0</v>
      </c>
      <c r="AO69" s="202">
        <v>311.27999999999997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12.64</v>
      </c>
      <c r="E70" s="202">
        <v>0</v>
      </c>
      <c r="F70" s="202">
        <v>0</v>
      </c>
      <c r="G70" s="202">
        <v>31</v>
      </c>
      <c r="H70" s="202">
        <v>0</v>
      </c>
      <c r="I70" s="202">
        <v>9.8699999999999992</v>
      </c>
      <c r="J70" s="202">
        <v>29.84</v>
      </c>
      <c r="K70" s="202">
        <v>40.04</v>
      </c>
      <c r="L70" s="202">
        <v>0.54</v>
      </c>
      <c r="M70" s="202">
        <v>2.44</v>
      </c>
      <c r="N70" s="202">
        <v>2</v>
      </c>
      <c r="O70" s="202">
        <v>2.82</v>
      </c>
      <c r="P70" s="202">
        <v>0.85</v>
      </c>
      <c r="Q70" s="202">
        <v>0.35</v>
      </c>
      <c r="R70" s="202">
        <v>0.53</v>
      </c>
      <c r="S70" s="202">
        <v>0.44</v>
      </c>
      <c r="T70" s="202">
        <v>0</v>
      </c>
      <c r="U70" s="202">
        <v>2.3199999999999998</v>
      </c>
      <c r="V70" s="202">
        <v>0.31</v>
      </c>
      <c r="W70" s="202">
        <v>0.76</v>
      </c>
      <c r="X70" s="202">
        <v>1.66</v>
      </c>
      <c r="Y70" s="202">
        <v>0</v>
      </c>
      <c r="Z70" s="202">
        <v>4.7</v>
      </c>
      <c r="AA70" s="202">
        <v>1.52</v>
      </c>
      <c r="AB70" s="202">
        <v>0</v>
      </c>
      <c r="AC70" s="202">
        <v>34.08</v>
      </c>
      <c r="AD70" s="202">
        <v>0</v>
      </c>
      <c r="AE70" s="202">
        <v>0</v>
      </c>
      <c r="AF70" s="202">
        <v>0</v>
      </c>
      <c r="AG70" s="202">
        <v>42.44</v>
      </c>
      <c r="AH70" s="202">
        <v>0</v>
      </c>
      <c r="AI70" s="202">
        <v>50.92</v>
      </c>
      <c r="AJ70" s="202">
        <v>0</v>
      </c>
      <c r="AK70" s="202">
        <v>99.61</v>
      </c>
      <c r="AL70" s="202">
        <v>0</v>
      </c>
      <c r="AM70" s="202">
        <v>0</v>
      </c>
      <c r="AN70" s="202">
        <v>0</v>
      </c>
      <c r="AO70" s="202">
        <v>311.27999999999997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12.64</v>
      </c>
      <c r="E71" s="202">
        <v>0</v>
      </c>
      <c r="F71" s="202">
        <v>0</v>
      </c>
      <c r="G71" s="202">
        <v>31</v>
      </c>
      <c r="H71" s="202">
        <v>0</v>
      </c>
      <c r="I71" s="202">
        <v>9.8699999999999992</v>
      </c>
      <c r="J71" s="202">
        <v>29.84</v>
      </c>
      <c r="K71" s="202">
        <v>19.510000000000002</v>
      </c>
      <c r="L71" s="202">
        <v>0.25</v>
      </c>
      <c r="M71" s="202">
        <v>2.44</v>
      </c>
      <c r="N71" s="202">
        <v>2</v>
      </c>
      <c r="O71" s="202">
        <v>2.82</v>
      </c>
      <c r="P71" s="202">
        <v>0.85</v>
      </c>
      <c r="Q71" s="202">
        <v>0.35</v>
      </c>
      <c r="R71" s="202">
        <v>0.53</v>
      </c>
      <c r="S71" s="202">
        <v>0.44</v>
      </c>
      <c r="T71" s="202">
        <v>0</v>
      </c>
      <c r="U71" s="202">
        <v>2.3199999999999998</v>
      </c>
      <c r="V71" s="202">
        <v>0.31</v>
      </c>
      <c r="W71" s="202">
        <v>0.76</v>
      </c>
      <c r="X71" s="202">
        <v>1.66</v>
      </c>
      <c r="Y71" s="202">
        <v>0</v>
      </c>
      <c r="Z71" s="202">
        <v>4.1500000000000004</v>
      </c>
      <c r="AA71" s="202">
        <v>1.38</v>
      </c>
      <c r="AB71" s="202">
        <v>0</v>
      </c>
      <c r="AC71" s="202">
        <v>34.08</v>
      </c>
      <c r="AD71" s="202">
        <v>0</v>
      </c>
      <c r="AE71" s="202">
        <v>0</v>
      </c>
      <c r="AF71" s="202">
        <v>0</v>
      </c>
      <c r="AG71" s="202">
        <v>42.44</v>
      </c>
      <c r="AH71" s="202">
        <v>0</v>
      </c>
      <c r="AI71" s="202">
        <v>50.92</v>
      </c>
      <c r="AJ71" s="202">
        <v>0</v>
      </c>
      <c r="AK71" s="202">
        <v>99.61</v>
      </c>
      <c r="AL71" s="202">
        <v>0</v>
      </c>
      <c r="AM71" s="202">
        <v>0</v>
      </c>
      <c r="AN71" s="202">
        <v>0</v>
      </c>
      <c r="AO71" s="202">
        <v>311.27999999999997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12.78</v>
      </c>
      <c r="E72" s="202">
        <v>0</v>
      </c>
      <c r="F72" s="202">
        <v>0</v>
      </c>
      <c r="G72" s="202">
        <v>31</v>
      </c>
      <c r="H72" s="202">
        <v>0</v>
      </c>
      <c r="I72" s="202">
        <v>9.8699999999999992</v>
      </c>
      <c r="J72" s="202">
        <v>29.84</v>
      </c>
      <c r="K72" s="202">
        <v>19.510000000000002</v>
      </c>
      <c r="L72" s="202">
        <v>0.25</v>
      </c>
      <c r="M72" s="202">
        <v>2.44</v>
      </c>
      <c r="N72" s="202">
        <v>2</v>
      </c>
      <c r="O72" s="202">
        <v>2.82</v>
      </c>
      <c r="P72" s="202">
        <v>0.85</v>
      </c>
      <c r="Q72" s="202">
        <v>0.35</v>
      </c>
      <c r="R72" s="202">
        <v>0.53</v>
      </c>
      <c r="S72" s="202">
        <v>0.44</v>
      </c>
      <c r="T72" s="202">
        <v>0</v>
      </c>
      <c r="U72" s="202">
        <v>2.3199999999999998</v>
      </c>
      <c r="V72" s="202">
        <v>0.31</v>
      </c>
      <c r="W72" s="202">
        <v>0.76</v>
      </c>
      <c r="X72" s="202">
        <v>1.66</v>
      </c>
      <c r="Y72" s="202">
        <v>0</v>
      </c>
      <c r="Z72" s="202">
        <v>4.1500000000000004</v>
      </c>
      <c r="AA72" s="202">
        <v>1.38</v>
      </c>
      <c r="AB72" s="202">
        <v>0</v>
      </c>
      <c r="AC72" s="202">
        <v>34.08</v>
      </c>
      <c r="AD72" s="202">
        <v>0</v>
      </c>
      <c r="AE72" s="202">
        <v>0</v>
      </c>
      <c r="AF72" s="202">
        <v>0</v>
      </c>
      <c r="AG72" s="202">
        <v>42.44</v>
      </c>
      <c r="AH72" s="202">
        <v>0</v>
      </c>
      <c r="AI72" s="202">
        <v>50.92</v>
      </c>
      <c r="AJ72" s="202">
        <v>0</v>
      </c>
      <c r="AK72" s="202">
        <v>99.61</v>
      </c>
      <c r="AL72" s="202">
        <v>0</v>
      </c>
      <c r="AM72" s="202">
        <v>0</v>
      </c>
      <c r="AN72" s="202">
        <v>0</v>
      </c>
      <c r="AO72" s="202">
        <v>311.27999999999997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12.78</v>
      </c>
      <c r="E73" s="202">
        <v>0</v>
      </c>
      <c r="F73" s="202">
        <v>0</v>
      </c>
      <c r="G73" s="202">
        <v>31</v>
      </c>
      <c r="H73" s="202">
        <v>0</v>
      </c>
      <c r="I73" s="202">
        <v>9.8699999999999992</v>
      </c>
      <c r="J73" s="202">
        <v>29.84</v>
      </c>
      <c r="K73" s="202">
        <v>19.510000000000002</v>
      </c>
      <c r="L73" s="202">
        <v>0.25</v>
      </c>
      <c r="M73" s="202">
        <v>2.44</v>
      </c>
      <c r="N73" s="202">
        <v>2</v>
      </c>
      <c r="O73" s="202">
        <v>2.82</v>
      </c>
      <c r="P73" s="202">
        <v>0.85</v>
      </c>
      <c r="Q73" s="202">
        <v>0.35</v>
      </c>
      <c r="R73" s="202">
        <v>0.53</v>
      </c>
      <c r="S73" s="202">
        <v>0.44</v>
      </c>
      <c r="T73" s="202">
        <v>0</v>
      </c>
      <c r="U73" s="202">
        <v>2.3199999999999998</v>
      </c>
      <c r="V73" s="202">
        <v>0.31</v>
      </c>
      <c r="W73" s="202">
        <v>0.76</v>
      </c>
      <c r="X73" s="202">
        <v>1.66</v>
      </c>
      <c r="Y73" s="202">
        <v>0</v>
      </c>
      <c r="Z73" s="202">
        <v>4.1500000000000004</v>
      </c>
      <c r="AA73" s="202">
        <v>1.38</v>
      </c>
      <c r="AB73" s="202">
        <v>0</v>
      </c>
      <c r="AC73" s="202">
        <v>34.08</v>
      </c>
      <c r="AD73" s="202">
        <v>0</v>
      </c>
      <c r="AE73" s="202">
        <v>0</v>
      </c>
      <c r="AF73" s="202">
        <v>0</v>
      </c>
      <c r="AG73" s="202">
        <v>42.44</v>
      </c>
      <c r="AH73" s="202">
        <v>0</v>
      </c>
      <c r="AI73" s="202">
        <v>50.92</v>
      </c>
      <c r="AJ73" s="202">
        <v>0</v>
      </c>
      <c r="AK73" s="202">
        <v>99.61</v>
      </c>
      <c r="AL73" s="202">
        <v>0</v>
      </c>
      <c r="AM73" s="202">
        <v>0</v>
      </c>
      <c r="AN73" s="202">
        <v>0</v>
      </c>
      <c r="AO73" s="202">
        <v>311.27999999999997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12.78</v>
      </c>
      <c r="E74" s="202">
        <v>0</v>
      </c>
      <c r="F74" s="202">
        <v>0</v>
      </c>
      <c r="G74" s="202">
        <v>31</v>
      </c>
      <c r="H74" s="202">
        <v>0</v>
      </c>
      <c r="I74" s="202">
        <v>9.8699999999999992</v>
      </c>
      <c r="J74" s="202">
        <v>29.84</v>
      </c>
      <c r="K74" s="202">
        <v>19.510000000000002</v>
      </c>
      <c r="L74" s="202">
        <v>0.25</v>
      </c>
      <c r="M74" s="202">
        <v>2.44</v>
      </c>
      <c r="N74" s="202">
        <v>2</v>
      </c>
      <c r="O74" s="202">
        <v>2.82</v>
      </c>
      <c r="P74" s="202">
        <v>0.85</v>
      </c>
      <c r="Q74" s="202">
        <v>0.35</v>
      </c>
      <c r="R74" s="202">
        <v>0.53</v>
      </c>
      <c r="S74" s="202">
        <v>0.44</v>
      </c>
      <c r="T74" s="202">
        <v>0</v>
      </c>
      <c r="U74" s="202">
        <v>2.3199999999999998</v>
      </c>
      <c r="V74" s="202">
        <v>0.31</v>
      </c>
      <c r="W74" s="202">
        <v>0.76</v>
      </c>
      <c r="X74" s="202">
        <v>1.66</v>
      </c>
      <c r="Y74" s="202">
        <v>0</v>
      </c>
      <c r="Z74" s="202">
        <v>4.1500000000000004</v>
      </c>
      <c r="AA74" s="202">
        <v>1.38</v>
      </c>
      <c r="AB74" s="202">
        <v>0</v>
      </c>
      <c r="AC74" s="202">
        <v>34.08</v>
      </c>
      <c r="AD74" s="202">
        <v>0</v>
      </c>
      <c r="AE74" s="202">
        <v>0</v>
      </c>
      <c r="AF74" s="202">
        <v>0</v>
      </c>
      <c r="AG74" s="202">
        <v>42.44</v>
      </c>
      <c r="AH74" s="202">
        <v>0</v>
      </c>
      <c r="AI74" s="202">
        <v>50.92</v>
      </c>
      <c r="AJ74" s="202">
        <v>0</v>
      </c>
      <c r="AK74" s="202">
        <v>99.61</v>
      </c>
      <c r="AL74" s="202">
        <v>0</v>
      </c>
      <c r="AM74" s="202">
        <v>0</v>
      </c>
      <c r="AN74" s="202">
        <v>0</v>
      </c>
      <c r="AO74" s="202">
        <v>311.27999999999997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12.78</v>
      </c>
      <c r="E75" s="202">
        <v>0</v>
      </c>
      <c r="F75" s="202">
        <v>0</v>
      </c>
      <c r="G75" s="202">
        <v>31</v>
      </c>
      <c r="H75" s="202">
        <v>0</v>
      </c>
      <c r="I75" s="202">
        <v>9.8699999999999992</v>
      </c>
      <c r="J75" s="202">
        <v>29.84</v>
      </c>
      <c r="K75" s="202">
        <v>19.510000000000002</v>
      </c>
      <c r="L75" s="202">
        <v>0.25</v>
      </c>
      <c r="M75" s="202">
        <v>2.44</v>
      </c>
      <c r="N75" s="202">
        <v>2</v>
      </c>
      <c r="O75" s="202">
        <v>2.82</v>
      </c>
      <c r="P75" s="202">
        <v>0.85</v>
      </c>
      <c r="Q75" s="202">
        <v>0.35</v>
      </c>
      <c r="R75" s="202">
        <v>0.53</v>
      </c>
      <c r="S75" s="202">
        <v>0.44</v>
      </c>
      <c r="T75" s="202">
        <v>0</v>
      </c>
      <c r="U75" s="202">
        <v>2.3199999999999998</v>
      </c>
      <c r="V75" s="202">
        <v>0.31</v>
      </c>
      <c r="W75" s="202">
        <v>0.76</v>
      </c>
      <c r="X75" s="202">
        <v>1.66</v>
      </c>
      <c r="Y75" s="202">
        <v>0</v>
      </c>
      <c r="Z75" s="202">
        <v>4.1500000000000004</v>
      </c>
      <c r="AA75" s="202">
        <v>1.38</v>
      </c>
      <c r="AB75" s="202">
        <v>0</v>
      </c>
      <c r="AC75" s="202">
        <v>34.08</v>
      </c>
      <c r="AD75" s="202">
        <v>0</v>
      </c>
      <c r="AE75" s="202">
        <v>0</v>
      </c>
      <c r="AF75" s="202">
        <v>0</v>
      </c>
      <c r="AG75" s="202">
        <v>42.44</v>
      </c>
      <c r="AH75" s="202">
        <v>0</v>
      </c>
      <c r="AI75" s="202">
        <v>50.92</v>
      </c>
      <c r="AJ75" s="202">
        <v>0</v>
      </c>
      <c r="AK75" s="202">
        <v>99.61</v>
      </c>
      <c r="AL75" s="202">
        <v>0</v>
      </c>
      <c r="AM75" s="202">
        <v>0</v>
      </c>
      <c r="AN75" s="202">
        <v>0</v>
      </c>
      <c r="AO75" s="202">
        <v>314.39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12.78</v>
      </c>
      <c r="E76" s="202">
        <v>0</v>
      </c>
      <c r="F76" s="202">
        <v>0</v>
      </c>
      <c r="G76" s="202">
        <v>31</v>
      </c>
      <c r="H76" s="202">
        <v>0</v>
      </c>
      <c r="I76" s="202">
        <v>9.8699999999999992</v>
      </c>
      <c r="J76" s="202">
        <v>29.84</v>
      </c>
      <c r="K76" s="202">
        <v>19.510000000000002</v>
      </c>
      <c r="L76" s="202">
        <v>0.25</v>
      </c>
      <c r="M76" s="202">
        <v>2.44</v>
      </c>
      <c r="N76" s="202">
        <v>2</v>
      </c>
      <c r="O76" s="202">
        <v>2.82</v>
      </c>
      <c r="P76" s="202">
        <v>0.85</v>
      </c>
      <c r="Q76" s="202">
        <v>0.35</v>
      </c>
      <c r="R76" s="202">
        <v>0.53</v>
      </c>
      <c r="S76" s="202">
        <v>0.44</v>
      </c>
      <c r="T76" s="202">
        <v>0</v>
      </c>
      <c r="U76" s="202">
        <v>2.3199999999999998</v>
      </c>
      <c r="V76" s="202">
        <v>0.31</v>
      </c>
      <c r="W76" s="202">
        <v>0.76</v>
      </c>
      <c r="X76" s="202">
        <v>1.66</v>
      </c>
      <c r="Y76" s="202">
        <v>0</v>
      </c>
      <c r="Z76" s="202">
        <v>4.1500000000000004</v>
      </c>
      <c r="AA76" s="202">
        <v>1.38</v>
      </c>
      <c r="AB76" s="202">
        <v>0</v>
      </c>
      <c r="AC76" s="202">
        <v>34.08</v>
      </c>
      <c r="AD76" s="202">
        <v>0</v>
      </c>
      <c r="AE76" s="202">
        <v>0</v>
      </c>
      <c r="AF76" s="202">
        <v>0</v>
      </c>
      <c r="AG76" s="202">
        <v>42.44</v>
      </c>
      <c r="AH76" s="202">
        <v>0</v>
      </c>
      <c r="AI76" s="202">
        <v>50.92</v>
      </c>
      <c r="AJ76" s="202">
        <v>0</v>
      </c>
      <c r="AK76" s="202">
        <v>99.61</v>
      </c>
      <c r="AL76" s="202">
        <v>0</v>
      </c>
      <c r="AM76" s="202">
        <v>0</v>
      </c>
      <c r="AN76" s="202">
        <v>0</v>
      </c>
      <c r="AO76" s="202">
        <v>314.39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13.05</v>
      </c>
      <c r="E77" s="202">
        <v>0</v>
      </c>
      <c r="F77" s="202">
        <v>0</v>
      </c>
      <c r="G77" s="202">
        <v>31</v>
      </c>
      <c r="H77" s="202">
        <v>0</v>
      </c>
      <c r="I77" s="202">
        <v>9.8699999999999992</v>
      </c>
      <c r="J77" s="202">
        <v>29.84</v>
      </c>
      <c r="K77" s="202">
        <v>19.510000000000002</v>
      </c>
      <c r="L77" s="202">
        <v>0.25</v>
      </c>
      <c r="M77" s="202">
        <v>2.44</v>
      </c>
      <c r="N77" s="202">
        <v>2</v>
      </c>
      <c r="O77" s="202">
        <v>2.82</v>
      </c>
      <c r="P77" s="202">
        <v>0.85</v>
      </c>
      <c r="Q77" s="202">
        <v>0.35</v>
      </c>
      <c r="R77" s="202">
        <v>0.53</v>
      </c>
      <c r="S77" s="202">
        <v>0.44</v>
      </c>
      <c r="T77" s="202">
        <v>0</v>
      </c>
      <c r="U77" s="202">
        <v>2.3199999999999998</v>
      </c>
      <c r="V77" s="202">
        <v>0.31</v>
      </c>
      <c r="W77" s="202">
        <v>0.76</v>
      </c>
      <c r="X77" s="202">
        <v>1.66</v>
      </c>
      <c r="Y77" s="202">
        <v>0</v>
      </c>
      <c r="Z77" s="202">
        <v>4.1500000000000004</v>
      </c>
      <c r="AA77" s="202">
        <v>1.38</v>
      </c>
      <c r="AB77" s="202">
        <v>0</v>
      </c>
      <c r="AC77" s="202">
        <v>34.08</v>
      </c>
      <c r="AD77" s="202">
        <v>0</v>
      </c>
      <c r="AE77" s="202">
        <v>0</v>
      </c>
      <c r="AF77" s="202">
        <v>0</v>
      </c>
      <c r="AG77" s="202">
        <v>42.44</v>
      </c>
      <c r="AH77" s="202">
        <v>0</v>
      </c>
      <c r="AI77" s="202">
        <v>50.92</v>
      </c>
      <c r="AJ77" s="202">
        <v>0</v>
      </c>
      <c r="AK77" s="202">
        <v>99.61</v>
      </c>
      <c r="AL77" s="202">
        <v>0</v>
      </c>
      <c r="AM77" s="202">
        <v>0</v>
      </c>
      <c r="AN77" s="202">
        <v>0</v>
      </c>
      <c r="AO77" s="202">
        <v>314.39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13.05</v>
      </c>
      <c r="E78" s="202">
        <v>0</v>
      </c>
      <c r="F78" s="202">
        <v>0</v>
      </c>
      <c r="G78" s="202">
        <v>31</v>
      </c>
      <c r="H78" s="202">
        <v>0</v>
      </c>
      <c r="I78" s="202">
        <v>9.8699999999999992</v>
      </c>
      <c r="J78" s="202">
        <v>29.84</v>
      </c>
      <c r="K78" s="202">
        <v>19.510000000000002</v>
      </c>
      <c r="L78" s="202">
        <v>0.25</v>
      </c>
      <c r="M78" s="202">
        <v>2.44</v>
      </c>
      <c r="N78" s="202">
        <v>2</v>
      </c>
      <c r="O78" s="202">
        <v>2.82</v>
      </c>
      <c r="P78" s="202">
        <v>0.85</v>
      </c>
      <c r="Q78" s="202">
        <v>0.35</v>
      </c>
      <c r="R78" s="202">
        <v>0.53</v>
      </c>
      <c r="S78" s="202">
        <v>0.44</v>
      </c>
      <c r="T78" s="202">
        <v>0</v>
      </c>
      <c r="U78" s="202">
        <v>2.3199999999999998</v>
      </c>
      <c r="V78" s="202">
        <v>0.31</v>
      </c>
      <c r="W78" s="202">
        <v>0.76</v>
      </c>
      <c r="X78" s="202">
        <v>1.66</v>
      </c>
      <c r="Y78" s="202">
        <v>0</v>
      </c>
      <c r="Z78" s="202">
        <v>4.1500000000000004</v>
      </c>
      <c r="AA78" s="202">
        <v>1.38</v>
      </c>
      <c r="AB78" s="202">
        <v>0</v>
      </c>
      <c r="AC78" s="202">
        <v>34.08</v>
      </c>
      <c r="AD78" s="202">
        <v>0</v>
      </c>
      <c r="AE78" s="202">
        <v>0</v>
      </c>
      <c r="AF78" s="202">
        <v>0</v>
      </c>
      <c r="AG78" s="202">
        <v>42.44</v>
      </c>
      <c r="AH78" s="202">
        <v>0</v>
      </c>
      <c r="AI78" s="202">
        <v>50.92</v>
      </c>
      <c r="AJ78" s="202">
        <v>0</v>
      </c>
      <c r="AK78" s="202">
        <v>99.61</v>
      </c>
      <c r="AL78" s="202">
        <v>0</v>
      </c>
      <c r="AM78" s="202">
        <v>0</v>
      </c>
      <c r="AN78" s="202">
        <v>0</v>
      </c>
      <c r="AO78" s="202">
        <v>314.39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13.05</v>
      </c>
      <c r="E79" s="202">
        <v>0</v>
      </c>
      <c r="F79" s="202">
        <v>0</v>
      </c>
      <c r="G79" s="202">
        <v>31</v>
      </c>
      <c r="H79" s="202">
        <v>0</v>
      </c>
      <c r="I79" s="202">
        <v>9.8699999999999992</v>
      </c>
      <c r="J79" s="202">
        <v>29.84</v>
      </c>
      <c r="K79" s="202">
        <v>19.510000000000002</v>
      </c>
      <c r="L79" s="202">
        <v>0.25</v>
      </c>
      <c r="M79" s="202">
        <v>2.44</v>
      </c>
      <c r="N79" s="202">
        <v>2</v>
      </c>
      <c r="O79" s="202">
        <v>2.82</v>
      </c>
      <c r="P79" s="202">
        <v>0.85</v>
      </c>
      <c r="Q79" s="202">
        <v>0.35</v>
      </c>
      <c r="R79" s="202">
        <v>0.53</v>
      </c>
      <c r="S79" s="202">
        <v>0.44</v>
      </c>
      <c r="T79" s="202">
        <v>0</v>
      </c>
      <c r="U79" s="202">
        <v>2.3199999999999998</v>
      </c>
      <c r="V79" s="202">
        <v>0.31</v>
      </c>
      <c r="W79" s="202">
        <v>0.76</v>
      </c>
      <c r="X79" s="202">
        <v>1.66</v>
      </c>
      <c r="Y79" s="202">
        <v>0</v>
      </c>
      <c r="Z79" s="202">
        <v>4.1500000000000004</v>
      </c>
      <c r="AA79" s="202">
        <v>1.38</v>
      </c>
      <c r="AB79" s="202">
        <v>0</v>
      </c>
      <c r="AC79" s="202">
        <v>34.08</v>
      </c>
      <c r="AD79" s="202">
        <v>0</v>
      </c>
      <c r="AE79" s="202">
        <v>0</v>
      </c>
      <c r="AF79" s="202">
        <v>0</v>
      </c>
      <c r="AG79" s="202">
        <v>42.44</v>
      </c>
      <c r="AH79" s="202">
        <v>0</v>
      </c>
      <c r="AI79" s="202">
        <v>50.92</v>
      </c>
      <c r="AJ79" s="202">
        <v>0</v>
      </c>
      <c r="AK79" s="202">
        <v>99.61</v>
      </c>
      <c r="AL79" s="202">
        <v>0</v>
      </c>
      <c r="AM79" s="202">
        <v>0</v>
      </c>
      <c r="AN79" s="202">
        <v>0</v>
      </c>
      <c r="AO79" s="202">
        <v>314.39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13.05</v>
      </c>
      <c r="E80" s="202">
        <v>0</v>
      </c>
      <c r="F80" s="202">
        <v>0</v>
      </c>
      <c r="G80" s="202">
        <v>31</v>
      </c>
      <c r="H80" s="202">
        <v>0</v>
      </c>
      <c r="I80" s="202">
        <v>9.8699999999999992</v>
      </c>
      <c r="J80" s="202">
        <v>29.84</v>
      </c>
      <c r="K80" s="202">
        <v>19.510000000000002</v>
      </c>
      <c r="L80" s="202">
        <v>0.25</v>
      </c>
      <c r="M80" s="202">
        <v>2.44</v>
      </c>
      <c r="N80" s="202">
        <v>2</v>
      </c>
      <c r="O80" s="202">
        <v>2.82</v>
      </c>
      <c r="P80" s="202">
        <v>0.85</v>
      </c>
      <c r="Q80" s="202">
        <v>0.35</v>
      </c>
      <c r="R80" s="202">
        <v>0.53</v>
      </c>
      <c r="S80" s="202">
        <v>0.44</v>
      </c>
      <c r="T80" s="202">
        <v>0</v>
      </c>
      <c r="U80" s="202">
        <v>2.3199999999999998</v>
      </c>
      <c r="V80" s="202">
        <v>0.31</v>
      </c>
      <c r="W80" s="202">
        <v>0.76</v>
      </c>
      <c r="X80" s="202">
        <v>1.66</v>
      </c>
      <c r="Y80" s="202">
        <v>0</v>
      </c>
      <c r="Z80" s="202">
        <v>4.1500000000000004</v>
      </c>
      <c r="AA80" s="202">
        <v>1.38</v>
      </c>
      <c r="AB80" s="202">
        <v>0</v>
      </c>
      <c r="AC80" s="202">
        <v>34.08</v>
      </c>
      <c r="AD80" s="202">
        <v>0</v>
      </c>
      <c r="AE80" s="202">
        <v>0</v>
      </c>
      <c r="AF80" s="202">
        <v>0</v>
      </c>
      <c r="AG80" s="202">
        <v>42.44</v>
      </c>
      <c r="AH80" s="202">
        <v>0</v>
      </c>
      <c r="AI80" s="202">
        <v>50.92</v>
      </c>
      <c r="AJ80" s="202">
        <v>0</v>
      </c>
      <c r="AK80" s="202">
        <v>99.61</v>
      </c>
      <c r="AL80" s="202">
        <v>0</v>
      </c>
      <c r="AM80" s="202">
        <v>0</v>
      </c>
      <c r="AN80" s="202">
        <v>0</v>
      </c>
      <c r="AO80" s="202">
        <v>314.39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13.05</v>
      </c>
      <c r="E81" s="202">
        <v>0</v>
      </c>
      <c r="F81" s="202">
        <v>0</v>
      </c>
      <c r="G81" s="202">
        <v>31</v>
      </c>
      <c r="H81" s="202">
        <v>0</v>
      </c>
      <c r="I81" s="202">
        <v>9.8699999999999992</v>
      </c>
      <c r="J81" s="202">
        <v>29.84</v>
      </c>
      <c r="K81" s="202">
        <v>57.35</v>
      </c>
      <c r="L81" s="202">
        <v>0.25</v>
      </c>
      <c r="M81" s="202">
        <v>2.44</v>
      </c>
      <c r="N81" s="202">
        <v>2</v>
      </c>
      <c r="O81" s="202">
        <v>2.82</v>
      </c>
      <c r="P81" s="202">
        <v>0.85</v>
      </c>
      <c r="Q81" s="202">
        <v>0.35</v>
      </c>
      <c r="R81" s="202">
        <v>0.53</v>
      </c>
      <c r="S81" s="202">
        <v>0.44</v>
      </c>
      <c r="T81" s="202">
        <v>0</v>
      </c>
      <c r="U81" s="202">
        <v>2.3199999999999998</v>
      </c>
      <c r="V81" s="202">
        <v>0.31</v>
      </c>
      <c r="W81" s="202">
        <v>0.76</v>
      </c>
      <c r="X81" s="202">
        <v>1.66</v>
      </c>
      <c r="Y81" s="202">
        <v>0</v>
      </c>
      <c r="Z81" s="202">
        <v>4.1500000000000004</v>
      </c>
      <c r="AA81" s="202">
        <v>1.38</v>
      </c>
      <c r="AB81" s="202">
        <v>0</v>
      </c>
      <c r="AC81" s="202">
        <v>34.08</v>
      </c>
      <c r="AD81" s="202">
        <v>0</v>
      </c>
      <c r="AE81" s="202">
        <v>0</v>
      </c>
      <c r="AF81" s="202">
        <v>0</v>
      </c>
      <c r="AG81" s="202">
        <v>42.44</v>
      </c>
      <c r="AH81" s="202">
        <v>0</v>
      </c>
      <c r="AI81" s="202">
        <v>50.92</v>
      </c>
      <c r="AJ81" s="202">
        <v>0</v>
      </c>
      <c r="AK81" s="202">
        <v>99.61</v>
      </c>
      <c r="AL81" s="202">
        <v>0</v>
      </c>
      <c r="AM81" s="202">
        <v>0</v>
      </c>
      <c r="AN81" s="202">
        <v>0</v>
      </c>
      <c r="AO81" s="202">
        <v>314.39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13.05</v>
      </c>
      <c r="E82" s="202">
        <v>0</v>
      </c>
      <c r="F82" s="202">
        <v>0</v>
      </c>
      <c r="G82" s="202">
        <v>31</v>
      </c>
      <c r="H82" s="202">
        <v>0</v>
      </c>
      <c r="I82" s="202">
        <v>9.8699999999999992</v>
      </c>
      <c r="J82" s="202">
        <v>29.84</v>
      </c>
      <c r="K82" s="202">
        <v>66.97</v>
      </c>
      <c r="L82" s="202">
        <v>0.33</v>
      </c>
      <c r="M82" s="202">
        <v>2.44</v>
      </c>
      <c r="N82" s="202">
        <v>2</v>
      </c>
      <c r="O82" s="202">
        <v>2.82</v>
      </c>
      <c r="P82" s="202">
        <v>0.85</v>
      </c>
      <c r="Q82" s="202">
        <v>0.35</v>
      </c>
      <c r="R82" s="202">
        <v>0.53</v>
      </c>
      <c r="S82" s="202">
        <v>0.44</v>
      </c>
      <c r="T82" s="202">
        <v>0</v>
      </c>
      <c r="U82" s="202">
        <v>2.3199999999999998</v>
      </c>
      <c r="V82" s="202">
        <v>0.31</v>
      </c>
      <c r="W82" s="202">
        <v>0.76</v>
      </c>
      <c r="X82" s="202">
        <v>1.66</v>
      </c>
      <c r="Y82" s="202">
        <v>0</v>
      </c>
      <c r="Z82" s="202">
        <v>4.1500000000000004</v>
      </c>
      <c r="AA82" s="202">
        <v>1.38</v>
      </c>
      <c r="AB82" s="202">
        <v>0</v>
      </c>
      <c r="AC82" s="202">
        <v>34.08</v>
      </c>
      <c r="AD82" s="202">
        <v>0</v>
      </c>
      <c r="AE82" s="202">
        <v>0</v>
      </c>
      <c r="AF82" s="202">
        <v>0</v>
      </c>
      <c r="AG82" s="202">
        <v>42.44</v>
      </c>
      <c r="AH82" s="202">
        <v>0</v>
      </c>
      <c r="AI82" s="202">
        <v>50.92</v>
      </c>
      <c r="AJ82" s="202">
        <v>0</v>
      </c>
      <c r="AK82" s="202">
        <v>99.61</v>
      </c>
      <c r="AL82" s="202">
        <v>0</v>
      </c>
      <c r="AM82" s="202">
        <v>0</v>
      </c>
      <c r="AN82" s="202">
        <v>0</v>
      </c>
      <c r="AO82" s="202">
        <v>314.39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13.05</v>
      </c>
      <c r="E83" s="202">
        <v>0</v>
      </c>
      <c r="F83" s="202">
        <v>0</v>
      </c>
      <c r="G83" s="202">
        <v>31</v>
      </c>
      <c r="H83" s="202">
        <v>0</v>
      </c>
      <c r="I83" s="202">
        <v>9.8699999999999992</v>
      </c>
      <c r="J83" s="202">
        <v>29.84</v>
      </c>
      <c r="K83" s="202">
        <v>67.239999999999995</v>
      </c>
      <c r="L83" s="202">
        <v>7.0000000000000007E-2</v>
      </c>
      <c r="M83" s="202">
        <v>2.44</v>
      </c>
      <c r="N83" s="202">
        <v>2</v>
      </c>
      <c r="O83" s="202">
        <v>2.82</v>
      </c>
      <c r="P83" s="202">
        <v>0.85</v>
      </c>
      <c r="Q83" s="202">
        <v>0.35</v>
      </c>
      <c r="R83" s="202">
        <v>0.53</v>
      </c>
      <c r="S83" s="202">
        <v>0.44</v>
      </c>
      <c r="T83" s="202">
        <v>0</v>
      </c>
      <c r="U83" s="202">
        <v>2.3199999999999998</v>
      </c>
      <c r="V83" s="202">
        <v>0.31</v>
      </c>
      <c r="W83" s="202">
        <v>0.76</v>
      </c>
      <c r="X83" s="202">
        <v>1.66</v>
      </c>
      <c r="Y83" s="202">
        <v>0</v>
      </c>
      <c r="Z83" s="202">
        <v>4.1500000000000004</v>
      </c>
      <c r="AA83" s="202">
        <v>0.97</v>
      </c>
      <c r="AB83" s="202">
        <v>0</v>
      </c>
      <c r="AC83" s="202">
        <v>34.08</v>
      </c>
      <c r="AD83" s="202">
        <v>0</v>
      </c>
      <c r="AE83" s="202">
        <v>0</v>
      </c>
      <c r="AF83" s="202">
        <v>0</v>
      </c>
      <c r="AG83" s="202">
        <v>42.44</v>
      </c>
      <c r="AH83" s="202">
        <v>0</v>
      </c>
      <c r="AI83" s="202">
        <v>50.92</v>
      </c>
      <c r="AJ83" s="202">
        <v>0</v>
      </c>
      <c r="AK83" s="202">
        <v>99.61</v>
      </c>
      <c r="AL83" s="202">
        <v>0</v>
      </c>
      <c r="AM83" s="202">
        <v>0</v>
      </c>
      <c r="AN83" s="202">
        <v>0</v>
      </c>
      <c r="AO83" s="202">
        <v>314.39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13.05</v>
      </c>
      <c r="E84" s="202">
        <v>0</v>
      </c>
      <c r="F84" s="202">
        <v>0</v>
      </c>
      <c r="G84" s="202">
        <v>31</v>
      </c>
      <c r="H84" s="202">
        <v>0</v>
      </c>
      <c r="I84" s="202">
        <v>9.8699999999999992</v>
      </c>
      <c r="J84" s="202">
        <v>29.84</v>
      </c>
      <c r="K84" s="202">
        <v>67.239999999999995</v>
      </c>
      <c r="L84" s="202">
        <v>7.0000000000000007E-2</v>
      </c>
      <c r="M84" s="202">
        <v>2.44</v>
      </c>
      <c r="N84" s="202">
        <v>2</v>
      </c>
      <c r="O84" s="202">
        <v>2.82</v>
      </c>
      <c r="P84" s="202">
        <v>0.85</v>
      </c>
      <c r="Q84" s="202">
        <v>0.35</v>
      </c>
      <c r="R84" s="202">
        <v>0.53</v>
      </c>
      <c r="S84" s="202">
        <v>0.44</v>
      </c>
      <c r="T84" s="202">
        <v>0</v>
      </c>
      <c r="U84" s="202">
        <v>2.3199999999999998</v>
      </c>
      <c r="V84" s="202">
        <v>0.31</v>
      </c>
      <c r="W84" s="202">
        <v>0.76</v>
      </c>
      <c r="X84" s="202">
        <v>1.66</v>
      </c>
      <c r="Y84" s="202">
        <v>0</v>
      </c>
      <c r="Z84" s="202">
        <v>4.1500000000000004</v>
      </c>
      <c r="AA84" s="202">
        <v>0.97</v>
      </c>
      <c r="AB84" s="202">
        <v>0</v>
      </c>
      <c r="AC84" s="202">
        <v>34.08</v>
      </c>
      <c r="AD84" s="202">
        <v>0</v>
      </c>
      <c r="AE84" s="202">
        <v>0</v>
      </c>
      <c r="AF84" s="202">
        <v>0</v>
      </c>
      <c r="AG84" s="202">
        <v>42.44</v>
      </c>
      <c r="AH84" s="202">
        <v>0</v>
      </c>
      <c r="AI84" s="202">
        <v>50.92</v>
      </c>
      <c r="AJ84" s="202">
        <v>0</v>
      </c>
      <c r="AK84" s="202">
        <v>99.61</v>
      </c>
      <c r="AL84" s="202">
        <v>0</v>
      </c>
      <c r="AM84" s="202">
        <v>0</v>
      </c>
      <c r="AN84" s="202">
        <v>0</v>
      </c>
      <c r="AO84" s="202">
        <v>314.39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13.05</v>
      </c>
      <c r="E85" s="202">
        <v>0</v>
      </c>
      <c r="F85" s="202">
        <v>0</v>
      </c>
      <c r="G85" s="202">
        <v>31</v>
      </c>
      <c r="H85" s="202">
        <v>0</v>
      </c>
      <c r="I85" s="202">
        <v>9.8699999999999992</v>
      </c>
      <c r="J85" s="202">
        <v>29.84</v>
      </c>
      <c r="K85" s="202">
        <v>76.849999999999994</v>
      </c>
      <c r="L85" s="202">
        <v>0</v>
      </c>
      <c r="M85" s="202">
        <v>2.44</v>
      </c>
      <c r="N85" s="202">
        <v>2</v>
      </c>
      <c r="O85" s="202">
        <v>2.82</v>
      </c>
      <c r="P85" s="202">
        <v>0.85</v>
      </c>
      <c r="Q85" s="202">
        <v>0.35</v>
      </c>
      <c r="R85" s="202">
        <v>0.53</v>
      </c>
      <c r="S85" s="202">
        <v>0.44</v>
      </c>
      <c r="T85" s="202">
        <v>0</v>
      </c>
      <c r="U85" s="202">
        <v>2.3199999999999998</v>
      </c>
      <c r="V85" s="202">
        <v>0.31</v>
      </c>
      <c r="W85" s="202">
        <v>0.76</v>
      </c>
      <c r="X85" s="202">
        <v>1.66</v>
      </c>
      <c r="Y85" s="202">
        <v>0</v>
      </c>
      <c r="Z85" s="202">
        <v>4.1500000000000004</v>
      </c>
      <c r="AA85" s="202">
        <v>1.38</v>
      </c>
      <c r="AB85" s="202">
        <v>0</v>
      </c>
      <c r="AC85" s="202">
        <v>34.08</v>
      </c>
      <c r="AD85" s="202">
        <v>0</v>
      </c>
      <c r="AE85" s="202">
        <v>0</v>
      </c>
      <c r="AF85" s="202">
        <v>0</v>
      </c>
      <c r="AG85" s="202">
        <v>42.44</v>
      </c>
      <c r="AH85" s="202">
        <v>0</v>
      </c>
      <c r="AI85" s="202">
        <v>50.92</v>
      </c>
      <c r="AJ85" s="202">
        <v>0</v>
      </c>
      <c r="AK85" s="202">
        <v>99.61</v>
      </c>
      <c r="AL85" s="202">
        <v>0</v>
      </c>
      <c r="AM85" s="202">
        <v>0</v>
      </c>
      <c r="AN85" s="202">
        <v>0</v>
      </c>
      <c r="AO85" s="202">
        <v>314.39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13.05</v>
      </c>
      <c r="E86" s="202">
        <v>0</v>
      </c>
      <c r="F86" s="202">
        <v>0</v>
      </c>
      <c r="G86" s="202">
        <v>31</v>
      </c>
      <c r="H86" s="202">
        <v>0</v>
      </c>
      <c r="I86" s="202">
        <v>9.8699999999999992</v>
      </c>
      <c r="J86" s="202">
        <v>29.84</v>
      </c>
      <c r="K86" s="202">
        <v>86.47</v>
      </c>
      <c r="L86" s="202">
        <v>0.17</v>
      </c>
      <c r="M86" s="202">
        <v>2.44</v>
      </c>
      <c r="N86" s="202">
        <v>2</v>
      </c>
      <c r="O86" s="202">
        <v>2.82</v>
      </c>
      <c r="P86" s="202">
        <v>0.85</v>
      </c>
      <c r="Q86" s="202">
        <v>0.35</v>
      </c>
      <c r="R86" s="202">
        <v>0.53</v>
      </c>
      <c r="S86" s="202">
        <v>0.44</v>
      </c>
      <c r="T86" s="202">
        <v>0</v>
      </c>
      <c r="U86" s="202">
        <v>2.3199999999999998</v>
      </c>
      <c r="V86" s="202">
        <v>0.31</v>
      </c>
      <c r="W86" s="202">
        <v>0.76</v>
      </c>
      <c r="X86" s="202">
        <v>1.66</v>
      </c>
      <c r="Y86" s="202">
        <v>0</v>
      </c>
      <c r="Z86" s="202">
        <v>4.1500000000000004</v>
      </c>
      <c r="AA86" s="202">
        <v>1.38</v>
      </c>
      <c r="AB86" s="202">
        <v>0</v>
      </c>
      <c r="AC86" s="202">
        <v>34.08</v>
      </c>
      <c r="AD86" s="202">
        <v>0</v>
      </c>
      <c r="AE86" s="202">
        <v>0</v>
      </c>
      <c r="AF86" s="202">
        <v>0</v>
      </c>
      <c r="AG86" s="202">
        <v>42.44</v>
      </c>
      <c r="AH86" s="202">
        <v>0</v>
      </c>
      <c r="AI86" s="202">
        <v>50.92</v>
      </c>
      <c r="AJ86" s="202">
        <v>0</v>
      </c>
      <c r="AK86" s="202">
        <v>99.61</v>
      </c>
      <c r="AL86" s="202">
        <v>0</v>
      </c>
      <c r="AM86" s="202">
        <v>0</v>
      </c>
      <c r="AN86" s="202">
        <v>0</v>
      </c>
      <c r="AO86" s="202">
        <v>314.39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13.15</v>
      </c>
      <c r="E87" s="202">
        <v>0</v>
      </c>
      <c r="F87" s="202">
        <v>0</v>
      </c>
      <c r="G87" s="202">
        <v>31</v>
      </c>
      <c r="H87" s="202">
        <v>0</v>
      </c>
      <c r="I87" s="202">
        <v>9.8699999999999992</v>
      </c>
      <c r="J87" s="202">
        <v>29.84</v>
      </c>
      <c r="K87" s="202">
        <v>96.09</v>
      </c>
      <c r="L87" s="202">
        <v>0</v>
      </c>
      <c r="M87" s="202">
        <v>2.44</v>
      </c>
      <c r="N87" s="202">
        <v>2</v>
      </c>
      <c r="O87" s="202">
        <v>2.82</v>
      </c>
      <c r="P87" s="202">
        <v>0.85</v>
      </c>
      <c r="Q87" s="202">
        <v>0.35</v>
      </c>
      <c r="R87" s="202">
        <v>0.53</v>
      </c>
      <c r="S87" s="202">
        <v>0.44</v>
      </c>
      <c r="T87" s="202">
        <v>0</v>
      </c>
      <c r="U87" s="202">
        <v>2.3199999999999998</v>
      </c>
      <c r="V87" s="202">
        <v>0.31</v>
      </c>
      <c r="W87" s="202">
        <v>0.76</v>
      </c>
      <c r="X87" s="202">
        <v>1.66</v>
      </c>
      <c r="Y87" s="202">
        <v>0</v>
      </c>
      <c r="Z87" s="202">
        <v>4.1500000000000004</v>
      </c>
      <c r="AA87" s="202">
        <v>1.3</v>
      </c>
      <c r="AB87" s="202">
        <v>0</v>
      </c>
      <c r="AC87" s="202">
        <v>34.08</v>
      </c>
      <c r="AD87" s="202">
        <v>0</v>
      </c>
      <c r="AE87" s="202">
        <v>0</v>
      </c>
      <c r="AF87" s="202">
        <v>0</v>
      </c>
      <c r="AG87" s="202">
        <v>42.44</v>
      </c>
      <c r="AH87" s="202">
        <v>0</v>
      </c>
      <c r="AI87" s="202">
        <v>50.92</v>
      </c>
      <c r="AJ87" s="202">
        <v>0</v>
      </c>
      <c r="AK87" s="202">
        <v>99.61</v>
      </c>
      <c r="AL87" s="202">
        <v>0</v>
      </c>
      <c r="AM87" s="202">
        <v>0</v>
      </c>
      <c r="AN87" s="202">
        <v>0</v>
      </c>
      <c r="AO87" s="202">
        <v>314.39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13.15</v>
      </c>
      <c r="E88" s="202">
        <v>0</v>
      </c>
      <c r="F88" s="202">
        <v>0</v>
      </c>
      <c r="G88" s="202">
        <v>31</v>
      </c>
      <c r="H88" s="202">
        <v>0</v>
      </c>
      <c r="I88" s="202">
        <v>9.8699999999999992</v>
      </c>
      <c r="J88" s="202">
        <v>29.84</v>
      </c>
      <c r="K88" s="202">
        <v>96.09</v>
      </c>
      <c r="L88" s="202">
        <v>0</v>
      </c>
      <c r="M88" s="202">
        <v>2.44</v>
      </c>
      <c r="N88" s="202">
        <v>2</v>
      </c>
      <c r="O88" s="202">
        <v>2.82</v>
      </c>
      <c r="P88" s="202">
        <v>0.85</v>
      </c>
      <c r="Q88" s="202">
        <v>0.35</v>
      </c>
      <c r="R88" s="202">
        <v>0.53</v>
      </c>
      <c r="S88" s="202">
        <v>0.44</v>
      </c>
      <c r="T88" s="202">
        <v>0</v>
      </c>
      <c r="U88" s="202">
        <v>2.3199999999999998</v>
      </c>
      <c r="V88" s="202">
        <v>0.31</v>
      </c>
      <c r="W88" s="202">
        <v>0.76</v>
      </c>
      <c r="X88" s="202">
        <v>1.66</v>
      </c>
      <c r="Y88" s="202">
        <v>0</v>
      </c>
      <c r="Z88" s="202">
        <v>4.1500000000000004</v>
      </c>
      <c r="AA88" s="202">
        <v>1.3</v>
      </c>
      <c r="AB88" s="202">
        <v>0</v>
      </c>
      <c r="AC88" s="202">
        <v>34.08</v>
      </c>
      <c r="AD88" s="202">
        <v>0</v>
      </c>
      <c r="AE88" s="202">
        <v>0</v>
      </c>
      <c r="AF88" s="202">
        <v>0</v>
      </c>
      <c r="AG88" s="202">
        <v>42.44</v>
      </c>
      <c r="AH88" s="202">
        <v>0</v>
      </c>
      <c r="AI88" s="202">
        <v>50.92</v>
      </c>
      <c r="AJ88" s="202">
        <v>0</v>
      </c>
      <c r="AK88" s="202">
        <v>99.61</v>
      </c>
      <c r="AL88" s="202">
        <v>0</v>
      </c>
      <c r="AM88" s="202">
        <v>0</v>
      </c>
      <c r="AN88" s="202">
        <v>0</v>
      </c>
      <c r="AO88" s="202">
        <v>314.39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13.15</v>
      </c>
      <c r="E89" s="202">
        <v>0</v>
      </c>
      <c r="F89" s="202">
        <v>0</v>
      </c>
      <c r="G89" s="202">
        <v>31</v>
      </c>
      <c r="H89" s="202">
        <v>0</v>
      </c>
      <c r="I89" s="202">
        <v>9.8699999999999992</v>
      </c>
      <c r="J89" s="202">
        <v>29.84</v>
      </c>
      <c r="K89" s="202">
        <v>105.7</v>
      </c>
      <c r="L89" s="202">
        <v>0</v>
      </c>
      <c r="M89" s="202">
        <v>2.44</v>
      </c>
      <c r="N89" s="202">
        <v>2</v>
      </c>
      <c r="O89" s="202">
        <v>2.82</v>
      </c>
      <c r="P89" s="202">
        <v>0.85</v>
      </c>
      <c r="Q89" s="202">
        <v>0.35</v>
      </c>
      <c r="R89" s="202">
        <v>0.53</v>
      </c>
      <c r="S89" s="202">
        <v>0.44</v>
      </c>
      <c r="T89" s="202">
        <v>0</v>
      </c>
      <c r="U89" s="202">
        <v>2.3199999999999998</v>
      </c>
      <c r="V89" s="202">
        <v>0.31</v>
      </c>
      <c r="W89" s="202">
        <v>0.76</v>
      </c>
      <c r="X89" s="202">
        <v>1.66</v>
      </c>
      <c r="Y89" s="202">
        <v>0</v>
      </c>
      <c r="Z89" s="202">
        <v>4.1500000000000004</v>
      </c>
      <c r="AA89" s="202">
        <v>1.3</v>
      </c>
      <c r="AB89" s="202">
        <v>0</v>
      </c>
      <c r="AC89" s="202">
        <v>34.08</v>
      </c>
      <c r="AD89" s="202">
        <v>0</v>
      </c>
      <c r="AE89" s="202">
        <v>0</v>
      </c>
      <c r="AF89" s="202">
        <v>0</v>
      </c>
      <c r="AG89" s="202">
        <v>42.44</v>
      </c>
      <c r="AH89" s="202">
        <v>0</v>
      </c>
      <c r="AI89" s="202">
        <v>50.92</v>
      </c>
      <c r="AJ89" s="202">
        <v>0</v>
      </c>
      <c r="AK89" s="202">
        <v>99.61</v>
      </c>
      <c r="AL89" s="202">
        <v>0</v>
      </c>
      <c r="AM89" s="202">
        <v>0</v>
      </c>
      <c r="AN89" s="202">
        <v>0</v>
      </c>
      <c r="AO89" s="202">
        <v>314.39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13.15</v>
      </c>
      <c r="E90" s="202">
        <v>0</v>
      </c>
      <c r="F90" s="202">
        <v>0</v>
      </c>
      <c r="G90" s="202">
        <v>31</v>
      </c>
      <c r="H90" s="202">
        <v>0</v>
      </c>
      <c r="I90" s="202">
        <v>9.8699999999999992</v>
      </c>
      <c r="J90" s="202">
        <v>29.84</v>
      </c>
      <c r="K90" s="202">
        <v>115.32</v>
      </c>
      <c r="L90" s="202">
        <v>0</v>
      </c>
      <c r="M90" s="202">
        <v>2.44</v>
      </c>
      <c r="N90" s="202">
        <v>2</v>
      </c>
      <c r="O90" s="202">
        <v>2.82</v>
      </c>
      <c r="P90" s="202">
        <v>0.85</v>
      </c>
      <c r="Q90" s="202">
        <v>0.35</v>
      </c>
      <c r="R90" s="202">
        <v>0.53</v>
      </c>
      <c r="S90" s="202">
        <v>0.44</v>
      </c>
      <c r="T90" s="202">
        <v>0</v>
      </c>
      <c r="U90" s="202">
        <v>2.3199999999999998</v>
      </c>
      <c r="V90" s="202">
        <v>0.31</v>
      </c>
      <c r="W90" s="202">
        <v>0.76</v>
      </c>
      <c r="X90" s="202">
        <v>1.66</v>
      </c>
      <c r="Y90" s="202">
        <v>0</v>
      </c>
      <c r="Z90" s="202">
        <v>4.1500000000000004</v>
      </c>
      <c r="AA90" s="202">
        <v>1.3</v>
      </c>
      <c r="AB90" s="202">
        <v>0</v>
      </c>
      <c r="AC90" s="202">
        <v>34.08</v>
      </c>
      <c r="AD90" s="202">
        <v>0</v>
      </c>
      <c r="AE90" s="202">
        <v>0</v>
      </c>
      <c r="AF90" s="202">
        <v>0</v>
      </c>
      <c r="AG90" s="202">
        <v>42.44</v>
      </c>
      <c r="AH90" s="202">
        <v>0</v>
      </c>
      <c r="AI90" s="202">
        <v>50.92</v>
      </c>
      <c r="AJ90" s="202">
        <v>0</v>
      </c>
      <c r="AK90" s="202">
        <v>99.61</v>
      </c>
      <c r="AL90" s="202">
        <v>0</v>
      </c>
      <c r="AM90" s="202">
        <v>0</v>
      </c>
      <c r="AN90" s="202">
        <v>0</v>
      </c>
      <c r="AO90" s="202">
        <v>314.39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13.15</v>
      </c>
      <c r="E91" s="202">
        <v>0</v>
      </c>
      <c r="F91" s="202">
        <v>0</v>
      </c>
      <c r="G91" s="202">
        <v>31</v>
      </c>
      <c r="H91" s="202">
        <v>0</v>
      </c>
      <c r="I91" s="202">
        <v>9.8699999999999992</v>
      </c>
      <c r="J91" s="202">
        <v>29.84</v>
      </c>
      <c r="K91" s="202">
        <v>124.94</v>
      </c>
      <c r="L91" s="202">
        <v>0.36</v>
      </c>
      <c r="M91" s="202">
        <v>2.44</v>
      </c>
      <c r="N91" s="202">
        <v>2</v>
      </c>
      <c r="O91" s="202">
        <v>2.82</v>
      </c>
      <c r="P91" s="202">
        <v>0.85</v>
      </c>
      <c r="Q91" s="202">
        <v>0.35</v>
      </c>
      <c r="R91" s="202">
        <v>0.53</v>
      </c>
      <c r="S91" s="202">
        <v>0.44</v>
      </c>
      <c r="T91" s="202">
        <v>0</v>
      </c>
      <c r="U91" s="202">
        <v>2.3199999999999998</v>
      </c>
      <c r="V91" s="202">
        <v>0.31</v>
      </c>
      <c r="W91" s="202">
        <v>0.76</v>
      </c>
      <c r="X91" s="202">
        <v>1.66</v>
      </c>
      <c r="Y91" s="202">
        <v>0</v>
      </c>
      <c r="Z91" s="202">
        <v>4.1500000000000004</v>
      </c>
      <c r="AA91" s="202">
        <v>1.3</v>
      </c>
      <c r="AB91" s="202">
        <v>0</v>
      </c>
      <c r="AC91" s="202">
        <v>34.08</v>
      </c>
      <c r="AD91" s="202">
        <v>0</v>
      </c>
      <c r="AE91" s="202">
        <v>0</v>
      </c>
      <c r="AF91" s="202">
        <v>0</v>
      </c>
      <c r="AG91" s="202">
        <v>42.44</v>
      </c>
      <c r="AH91" s="202">
        <v>0</v>
      </c>
      <c r="AI91" s="202">
        <v>50.92</v>
      </c>
      <c r="AJ91" s="202">
        <v>0</v>
      </c>
      <c r="AK91" s="202">
        <v>99.61</v>
      </c>
      <c r="AL91" s="202">
        <v>0</v>
      </c>
      <c r="AM91" s="202">
        <v>0</v>
      </c>
      <c r="AN91" s="202">
        <v>0</v>
      </c>
      <c r="AO91" s="202">
        <v>314.39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13.15</v>
      </c>
      <c r="E92" s="202">
        <v>0</v>
      </c>
      <c r="F92" s="202">
        <v>0</v>
      </c>
      <c r="G92" s="202">
        <v>31</v>
      </c>
      <c r="H92" s="202">
        <v>0</v>
      </c>
      <c r="I92" s="202">
        <v>9.8699999999999992</v>
      </c>
      <c r="J92" s="202">
        <v>29.84</v>
      </c>
      <c r="K92" s="202">
        <v>115.32</v>
      </c>
      <c r="L92" s="202">
        <v>0.36</v>
      </c>
      <c r="M92" s="202">
        <v>2.44</v>
      </c>
      <c r="N92" s="202">
        <v>2</v>
      </c>
      <c r="O92" s="202">
        <v>2.82</v>
      </c>
      <c r="P92" s="202">
        <v>0.85</v>
      </c>
      <c r="Q92" s="202">
        <v>0.35</v>
      </c>
      <c r="R92" s="202">
        <v>0.53</v>
      </c>
      <c r="S92" s="202">
        <v>0.44</v>
      </c>
      <c r="T92" s="202">
        <v>0</v>
      </c>
      <c r="U92" s="202">
        <v>2.3199999999999998</v>
      </c>
      <c r="V92" s="202">
        <v>0.31</v>
      </c>
      <c r="W92" s="202">
        <v>0.76</v>
      </c>
      <c r="X92" s="202">
        <v>1.66</v>
      </c>
      <c r="Y92" s="202">
        <v>0</v>
      </c>
      <c r="Z92" s="202">
        <v>4.1500000000000004</v>
      </c>
      <c r="AA92" s="202">
        <v>1.3</v>
      </c>
      <c r="AB92" s="202">
        <v>0</v>
      </c>
      <c r="AC92" s="202">
        <v>34.08</v>
      </c>
      <c r="AD92" s="202">
        <v>0</v>
      </c>
      <c r="AE92" s="202">
        <v>0</v>
      </c>
      <c r="AF92" s="202">
        <v>0</v>
      </c>
      <c r="AG92" s="202">
        <v>42.44</v>
      </c>
      <c r="AH92" s="202">
        <v>0</v>
      </c>
      <c r="AI92" s="202">
        <v>50.92</v>
      </c>
      <c r="AJ92" s="202">
        <v>0</v>
      </c>
      <c r="AK92" s="202">
        <v>99.61</v>
      </c>
      <c r="AL92" s="202">
        <v>0</v>
      </c>
      <c r="AM92" s="202">
        <v>0</v>
      </c>
      <c r="AN92" s="202">
        <v>0</v>
      </c>
      <c r="AO92" s="202">
        <v>314.39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13.15</v>
      </c>
      <c r="E93" s="202">
        <v>0</v>
      </c>
      <c r="F93" s="202">
        <v>0</v>
      </c>
      <c r="G93" s="202">
        <v>31</v>
      </c>
      <c r="H93" s="202">
        <v>0</v>
      </c>
      <c r="I93" s="202">
        <v>9.8699999999999992</v>
      </c>
      <c r="J93" s="202">
        <v>29.84</v>
      </c>
      <c r="K93" s="202">
        <v>124.94</v>
      </c>
      <c r="L93" s="202">
        <v>0.36</v>
      </c>
      <c r="M93" s="202">
        <v>2.44</v>
      </c>
      <c r="N93" s="202">
        <v>2</v>
      </c>
      <c r="O93" s="202">
        <v>2.82</v>
      </c>
      <c r="P93" s="202">
        <v>0.85</v>
      </c>
      <c r="Q93" s="202">
        <v>0.35</v>
      </c>
      <c r="R93" s="202">
        <v>0.53</v>
      </c>
      <c r="S93" s="202">
        <v>0.44</v>
      </c>
      <c r="T93" s="202">
        <v>0</v>
      </c>
      <c r="U93" s="202">
        <v>2.3199999999999998</v>
      </c>
      <c r="V93" s="202">
        <v>0.31</v>
      </c>
      <c r="W93" s="202">
        <v>0.76</v>
      </c>
      <c r="X93" s="202">
        <v>1.66</v>
      </c>
      <c r="Y93" s="202">
        <v>0</v>
      </c>
      <c r="Z93" s="202">
        <v>4.1500000000000004</v>
      </c>
      <c r="AA93" s="202">
        <v>1.3</v>
      </c>
      <c r="AB93" s="202">
        <v>0</v>
      </c>
      <c r="AC93" s="202">
        <v>34.08</v>
      </c>
      <c r="AD93" s="202">
        <v>0</v>
      </c>
      <c r="AE93" s="202">
        <v>0</v>
      </c>
      <c r="AF93" s="202">
        <v>0</v>
      </c>
      <c r="AG93" s="202">
        <v>42.44</v>
      </c>
      <c r="AH93" s="202">
        <v>0</v>
      </c>
      <c r="AI93" s="202">
        <v>50.92</v>
      </c>
      <c r="AJ93" s="202">
        <v>0</v>
      </c>
      <c r="AK93" s="202">
        <v>99.61</v>
      </c>
      <c r="AL93" s="202">
        <v>0</v>
      </c>
      <c r="AM93" s="202">
        <v>0</v>
      </c>
      <c r="AN93" s="202">
        <v>0</v>
      </c>
      <c r="AO93" s="202">
        <v>314.39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13.23</v>
      </c>
      <c r="E94" s="202">
        <v>0</v>
      </c>
      <c r="F94" s="202">
        <v>0</v>
      </c>
      <c r="G94" s="202">
        <v>31</v>
      </c>
      <c r="H94" s="202">
        <v>0</v>
      </c>
      <c r="I94" s="202">
        <v>9.8699999999999992</v>
      </c>
      <c r="J94" s="202">
        <v>29.84</v>
      </c>
      <c r="K94" s="202">
        <v>173.02</v>
      </c>
      <c r="L94" s="202">
        <v>0.36</v>
      </c>
      <c r="M94" s="202">
        <v>2.44</v>
      </c>
      <c r="N94" s="202">
        <v>2</v>
      </c>
      <c r="O94" s="202">
        <v>2.82</v>
      </c>
      <c r="P94" s="202">
        <v>0.85</v>
      </c>
      <c r="Q94" s="202">
        <v>0.35</v>
      </c>
      <c r="R94" s="202">
        <v>0.53</v>
      </c>
      <c r="S94" s="202">
        <v>0.44</v>
      </c>
      <c r="T94" s="202">
        <v>0</v>
      </c>
      <c r="U94" s="202">
        <v>2.3199999999999998</v>
      </c>
      <c r="V94" s="202">
        <v>0.31</v>
      </c>
      <c r="W94" s="202">
        <v>0.76</v>
      </c>
      <c r="X94" s="202">
        <v>1.66</v>
      </c>
      <c r="Y94" s="202">
        <v>0</v>
      </c>
      <c r="Z94" s="202">
        <v>4.1500000000000004</v>
      </c>
      <c r="AA94" s="202">
        <v>1.3</v>
      </c>
      <c r="AB94" s="202">
        <v>0</v>
      </c>
      <c r="AC94" s="202">
        <v>34.08</v>
      </c>
      <c r="AD94" s="202">
        <v>0</v>
      </c>
      <c r="AE94" s="202">
        <v>0</v>
      </c>
      <c r="AF94" s="202">
        <v>0</v>
      </c>
      <c r="AG94" s="202">
        <v>42.44</v>
      </c>
      <c r="AH94" s="202">
        <v>0</v>
      </c>
      <c r="AI94" s="202">
        <v>50.92</v>
      </c>
      <c r="AJ94" s="202">
        <v>0</v>
      </c>
      <c r="AK94" s="202">
        <v>99.61</v>
      </c>
      <c r="AL94" s="202">
        <v>0</v>
      </c>
      <c r="AM94" s="202">
        <v>0</v>
      </c>
      <c r="AN94" s="202">
        <v>0</v>
      </c>
      <c r="AO94" s="202">
        <v>314.39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13.23</v>
      </c>
      <c r="E95" s="202">
        <v>0</v>
      </c>
      <c r="F95" s="202">
        <v>0</v>
      </c>
      <c r="G95" s="202">
        <v>31</v>
      </c>
      <c r="H95" s="202">
        <v>0</v>
      </c>
      <c r="I95" s="202">
        <v>9.8699999999999992</v>
      </c>
      <c r="J95" s="202">
        <v>29.84</v>
      </c>
      <c r="K95" s="202">
        <v>173.02</v>
      </c>
      <c r="L95" s="202">
        <v>0.36</v>
      </c>
      <c r="M95" s="202">
        <v>2.44</v>
      </c>
      <c r="N95" s="202">
        <v>2</v>
      </c>
      <c r="O95" s="202">
        <v>2.82</v>
      </c>
      <c r="P95" s="202">
        <v>0.46</v>
      </c>
      <c r="Q95" s="202">
        <v>0.35</v>
      </c>
      <c r="R95" s="202">
        <v>0.53</v>
      </c>
      <c r="S95" s="202">
        <v>0.44</v>
      </c>
      <c r="T95" s="202">
        <v>0</v>
      </c>
      <c r="U95" s="202">
        <v>2.3199999999999998</v>
      </c>
      <c r="V95" s="202">
        <v>0.31</v>
      </c>
      <c r="W95" s="202">
        <v>0.76</v>
      </c>
      <c r="X95" s="202">
        <v>1.66</v>
      </c>
      <c r="Y95" s="202">
        <v>0</v>
      </c>
      <c r="Z95" s="202">
        <v>4.1500000000000004</v>
      </c>
      <c r="AA95" s="202">
        <v>1.3</v>
      </c>
      <c r="AB95" s="202">
        <v>0</v>
      </c>
      <c r="AC95" s="202">
        <v>34.08</v>
      </c>
      <c r="AD95" s="202">
        <v>0</v>
      </c>
      <c r="AE95" s="202">
        <v>0</v>
      </c>
      <c r="AF95" s="202">
        <v>0</v>
      </c>
      <c r="AG95" s="202">
        <v>42.44</v>
      </c>
      <c r="AH95" s="202">
        <v>0</v>
      </c>
      <c r="AI95" s="202">
        <v>50.92</v>
      </c>
      <c r="AJ95" s="202">
        <v>0</v>
      </c>
      <c r="AK95" s="202">
        <v>99.61</v>
      </c>
      <c r="AL95" s="202">
        <v>0</v>
      </c>
      <c r="AM95" s="202">
        <v>0</v>
      </c>
      <c r="AN95" s="202">
        <v>0</v>
      </c>
      <c r="AO95" s="202">
        <v>314.39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13.23</v>
      </c>
      <c r="E96" s="202">
        <v>0</v>
      </c>
      <c r="F96" s="202">
        <v>0</v>
      </c>
      <c r="G96" s="202">
        <v>31</v>
      </c>
      <c r="H96" s="202">
        <v>0</v>
      </c>
      <c r="I96" s="202">
        <v>9.8699999999999992</v>
      </c>
      <c r="J96" s="202">
        <v>29.84</v>
      </c>
      <c r="K96" s="202">
        <v>182.64</v>
      </c>
      <c r="L96" s="202">
        <v>0.36</v>
      </c>
      <c r="M96" s="202">
        <v>2.44</v>
      </c>
      <c r="N96" s="202">
        <v>2</v>
      </c>
      <c r="O96" s="202">
        <v>2.82</v>
      </c>
      <c r="P96" s="202">
        <v>0.38</v>
      </c>
      <c r="Q96" s="202">
        <v>0.35</v>
      </c>
      <c r="R96" s="202">
        <v>0.53</v>
      </c>
      <c r="S96" s="202">
        <v>0.44</v>
      </c>
      <c r="T96" s="202">
        <v>0</v>
      </c>
      <c r="U96" s="202">
        <v>2.3199999999999998</v>
      </c>
      <c r="V96" s="202">
        <v>0.31</v>
      </c>
      <c r="W96" s="202">
        <v>0.76</v>
      </c>
      <c r="X96" s="202">
        <v>1.66</v>
      </c>
      <c r="Y96" s="202">
        <v>0</v>
      </c>
      <c r="Z96" s="202">
        <v>4.1500000000000004</v>
      </c>
      <c r="AA96" s="202">
        <v>1.3</v>
      </c>
      <c r="AB96" s="202">
        <v>0</v>
      </c>
      <c r="AC96" s="202">
        <v>34.08</v>
      </c>
      <c r="AD96" s="202">
        <v>0</v>
      </c>
      <c r="AE96" s="202">
        <v>0</v>
      </c>
      <c r="AF96" s="202">
        <v>0</v>
      </c>
      <c r="AG96" s="202">
        <v>42.44</v>
      </c>
      <c r="AH96" s="202">
        <v>0</v>
      </c>
      <c r="AI96" s="202">
        <v>50.92</v>
      </c>
      <c r="AJ96" s="202">
        <v>0</v>
      </c>
      <c r="AK96" s="202">
        <v>99.61</v>
      </c>
      <c r="AL96" s="202">
        <v>0</v>
      </c>
      <c r="AM96" s="202">
        <v>0</v>
      </c>
      <c r="AN96" s="202">
        <v>0</v>
      </c>
      <c r="AO96" s="202">
        <v>314.39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13.23</v>
      </c>
      <c r="E97" s="202">
        <v>0</v>
      </c>
      <c r="F97" s="202">
        <v>0</v>
      </c>
      <c r="G97" s="202">
        <v>31</v>
      </c>
      <c r="H97" s="202">
        <v>0</v>
      </c>
      <c r="I97" s="202">
        <v>9.8699999999999992</v>
      </c>
      <c r="J97" s="202">
        <v>29.84</v>
      </c>
      <c r="K97" s="202">
        <v>221.11</v>
      </c>
      <c r="L97" s="202">
        <v>0.36</v>
      </c>
      <c r="M97" s="202">
        <v>2.44</v>
      </c>
      <c r="N97" s="202">
        <v>2</v>
      </c>
      <c r="O97" s="202">
        <v>2.82</v>
      </c>
      <c r="P97" s="202">
        <v>0.38</v>
      </c>
      <c r="Q97" s="202">
        <v>0.35</v>
      </c>
      <c r="R97" s="202">
        <v>0.53</v>
      </c>
      <c r="S97" s="202">
        <v>0.44</v>
      </c>
      <c r="T97" s="202">
        <v>0</v>
      </c>
      <c r="U97" s="202">
        <v>2.3199999999999998</v>
      </c>
      <c r="V97" s="202">
        <v>0.31</v>
      </c>
      <c r="W97" s="202">
        <v>0.76</v>
      </c>
      <c r="X97" s="202">
        <v>1.66</v>
      </c>
      <c r="Y97" s="202">
        <v>0</v>
      </c>
      <c r="Z97" s="202">
        <v>4.1500000000000004</v>
      </c>
      <c r="AA97" s="202">
        <v>1.3</v>
      </c>
      <c r="AB97" s="202">
        <v>0</v>
      </c>
      <c r="AC97" s="202">
        <v>34.08</v>
      </c>
      <c r="AD97" s="202">
        <v>0</v>
      </c>
      <c r="AE97" s="202">
        <v>0</v>
      </c>
      <c r="AF97" s="202">
        <v>0</v>
      </c>
      <c r="AG97" s="202">
        <v>42.44</v>
      </c>
      <c r="AH97" s="202">
        <v>0</v>
      </c>
      <c r="AI97" s="202">
        <v>50.92</v>
      </c>
      <c r="AJ97" s="202">
        <v>0</v>
      </c>
      <c r="AK97" s="202">
        <v>99.61</v>
      </c>
      <c r="AL97" s="202">
        <v>0</v>
      </c>
      <c r="AM97" s="202">
        <v>0</v>
      </c>
      <c r="AN97" s="202">
        <v>0</v>
      </c>
      <c r="AO97" s="202">
        <v>314.39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13.23</v>
      </c>
      <c r="E98" s="202">
        <v>0</v>
      </c>
      <c r="F98" s="202">
        <v>0</v>
      </c>
      <c r="G98" s="202">
        <v>31</v>
      </c>
      <c r="H98" s="202">
        <v>0</v>
      </c>
      <c r="I98" s="202">
        <v>9.8699999999999992</v>
      </c>
      <c r="J98" s="202">
        <v>29.84</v>
      </c>
      <c r="K98" s="202">
        <v>240.34</v>
      </c>
      <c r="L98" s="202">
        <v>0.36</v>
      </c>
      <c r="M98" s="202">
        <v>2.44</v>
      </c>
      <c r="N98" s="202">
        <v>2</v>
      </c>
      <c r="O98" s="202">
        <v>2.82</v>
      </c>
      <c r="P98" s="202">
        <v>0.3</v>
      </c>
      <c r="Q98" s="202">
        <v>0.35</v>
      </c>
      <c r="R98" s="202">
        <v>0.53</v>
      </c>
      <c r="S98" s="202">
        <v>0.44</v>
      </c>
      <c r="T98" s="202">
        <v>0</v>
      </c>
      <c r="U98" s="202">
        <v>2.3199999999999998</v>
      </c>
      <c r="V98" s="202">
        <v>0.31</v>
      </c>
      <c r="W98" s="202">
        <v>0.76</v>
      </c>
      <c r="X98" s="202">
        <v>1.66</v>
      </c>
      <c r="Y98" s="202">
        <v>0</v>
      </c>
      <c r="Z98" s="202">
        <v>4.1500000000000004</v>
      </c>
      <c r="AA98" s="202">
        <v>1.3</v>
      </c>
      <c r="AB98" s="202">
        <v>0</v>
      </c>
      <c r="AC98" s="202">
        <v>34.08</v>
      </c>
      <c r="AD98" s="202">
        <v>0</v>
      </c>
      <c r="AE98" s="202">
        <v>0</v>
      </c>
      <c r="AF98" s="202">
        <v>0</v>
      </c>
      <c r="AG98" s="202">
        <v>42.44</v>
      </c>
      <c r="AH98" s="202">
        <v>0</v>
      </c>
      <c r="AI98" s="202">
        <v>50.92</v>
      </c>
      <c r="AJ98" s="202">
        <v>0</v>
      </c>
      <c r="AK98" s="202">
        <v>99.61</v>
      </c>
      <c r="AL98" s="202">
        <v>0</v>
      </c>
      <c r="AM98" s="202">
        <v>0</v>
      </c>
      <c r="AN98" s="202">
        <v>0</v>
      </c>
      <c r="AO98" s="202">
        <v>314.39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0.31217999999999979</v>
      </c>
      <c r="E99">
        <f t="shared" si="0"/>
        <v>0</v>
      </c>
      <c r="F99">
        <f t="shared" si="0"/>
        <v>0</v>
      </c>
      <c r="G99">
        <f t="shared" si="0"/>
        <v>0.74399999999999999</v>
      </c>
      <c r="H99">
        <f t="shared" si="0"/>
        <v>0</v>
      </c>
      <c r="I99">
        <f t="shared" si="0"/>
        <v>0.23688000000000009</v>
      </c>
      <c r="J99">
        <f t="shared" si="0"/>
        <v>0.71616000000000046</v>
      </c>
      <c r="K99">
        <f t="shared" si="0"/>
        <v>3.6151900000000032</v>
      </c>
      <c r="L99">
        <f t="shared" si="0"/>
        <v>4.9567500000000035E-2</v>
      </c>
      <c r="M99">
        <f t="shared" si="0"/>
        <v>4.3932499999999972E-2</v>
      </c>
      <c r="N99">
        <f t="shared" si="0"/>
        <v>4.8000000000000001E-2</v>
      </c>
      <c r="O99">
        <f t="shared" si="0"/>
        <v>6.7679999999999879E-2</v>
      </c>
      <c r="P99">
        <f t="shared" si="0"/>
        <v>1.9929999999999989E-2</v>
      </c>
      <c r="Q99">
        <f t="shared" si="0"/>
        <v>4.0644999999999938E-2</v>
      </c>
      <c r="R99">
        <f t="shared" si="0"/>
        <v>9.3162499999999773E-2</v>
      </c>
      <c r="S99">
        <f t="shared" si="0"/>
        <v>5.434499999999997E-2</v>
      </c>
      <c r="T99">
        <f t="shared" si="0"/>
        <v>0</v>
      </c>
      <c r="U99">
        <f t="shared" si="0"/>
        <v>5.6339999999999897E-2</v>
      </c>
      <c r="V99">
        <f t="shared" si="0"/>
        <v>7.5424999999999876E-3</v>
      </c>
      <c r="W99">
        <f t="shared" si="0"/>
        <v>1.8240000000000003E-2</v>
      </c>
      <c r="X99">
        <f t="shared" si="0"/>
        <v>3.9424999999999939E-2</v>
      </c>
      <c r="Y99">
        <f t="shared" si="0"/>
        <v>0</v>
      </c>
      <c r="Z99">
        <f t="shared" si="0"/>
        <v>0.35295500000000102</v>
      </c>
      <c r="AA99">
        <f t="shared" si="0"/>
        <v>0.15551999999999969</v>
      </c>
      <c r="AB99">
        <f t="shared" si="0"/>
        <v>0</v>
      </c>
      <c r="AC99">
        <f t="shared" si="0"/>
        <v>0.81791999999999898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1.018560000000001</v>
      </c>
      <c r="AH99">
        <f t="shared" si="0"/>
        <v>2.4047499999999999E-2</v>
      </c>
      <c r="AI99">
        <f t="shared" si="0"/>
        <v>1.2220800000000014</v>
      </c>
      <c r="AJ99">
        <f t="shared" si="0"/>
        <v>0</v>
      </c>
      <c r="AK99">
        <f t="shared" si="0"/>
        <v>2.390639999999999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7.5921299999999938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7.6</v>
      </c>
      <c r="E3" s="202">
        <v>0</v>
      </c>
      <c r="F3" s="202">
        <v>0</v>
      </c>
      <c r="G3" s="202">
        <v>17.93</v>
      </c>
      <c r="H3" s="202">
        <v>0</v>
      </c>
      <c r="I3" s="202">
        <v>5.71</v>
      </c>
      <c r="J3" s="202">
        <v>17.260000000000002</v>
      </c>
      <c r="K3" s="202">
        <v>143.77000000000001</v>
      </c>
      <c r="L3" s="202">
        <v>43.23</v>
      </c>
      <c r="M3" s="202">
        <v>0</v>
      </c>
      <c r="N3" s="202">
        <v>1.17</v>
      </c>
      <c r="O3" s="202">
        <v>1.94</v>
      </c>
      <c r="P3" s="202">
        <v>2.13</v>
      </c>
      <c r="Q3" s="202">
        <v>2.2200000000000002</v>
      </c>
      <c r="R3" s="202">
        <v>5.59</v>
      </c>
      <c r="S3" s="202">
        <v>2.85</v>
      </c>
      <c r="T3" s="202">
        <v>0</v>
      </c>
      <c r="U3" s="202">
        <v>12.68</v>
      </c>
      <c r="V3" s="202">
        <v>2.7</v>
      </c>
      <c r="W3" s="202">
        <v>5.72</v>
      </c>
      <c r="X3" s="202">
        <v>12.84</v>
      </c>
      <c r="Y3" s="202">
        <v>0</v>
      </c>
      <c r="Z3" s="202">
        <v>38.22</v>
      </c>
      <c r="AA3" s="202">
        <v>8.33</v>
      </c>
      <c r="AB3" s="202">
        <v>0</v>
      </c>
      <c r="AC3" s="202">
        <v>18.66</v>
      </c>
      <c r="AD3" s="202">
        <v>0</v>
      </c>
      <c r="AE3" s="202">
        <v>0</v>
      </c>
      <c r="AF3" s="202">
        <v>0</v>
      </c>
      <c r="AG3" s="202">
        <v>24.11</v>
      </c>
      <c r="AH3" s="202">
        <v>0</v>
      </c>
      <c r="AI3" s="202">
        <v>28.93</v>
      </c>
      <c r="AJ3" s="202">
        <v>0</v>
      </c>
      <c r="AK3" s="202">
        <v>57.6</v>
      </c>
      <c r="AL3" s="202">
        <v>0</v>
      </c>
      <c r="AM3" s="202">
        <v>0</v>
      </c>
      <c r="AN3" s="202">
        <v>0</v>
      </c>
      <c r="AO3" s="202">
        <v>185.4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7.6</v>
      </c>
      <c r="E4" s="202">
        <v>0</v>
      </c>
      <c r="F4" s="202">
        <v>0</v>
      </c>
      <c r="G4" s="202">
        <v>17.93</v>
      </c>
      <c r="H4" s="202">
        <v>0</v>
      </c>
      <c r="I4" s="202">
        <v>5.71</v>
      </c>
      <c r="J4" s="202">
        <v>17.260000000000002</v>
      </c>
      <c r="K4" s="202">
        <v>143.77000000000001</v>
      </c>
      <c r="L4" s="202">
        <v>43.23</v>
      </c>
      <c r="M4" s="202">
        <v>0</v>
      </c>
      <c r="N4" s="202">
        <v>1.17</v>
      </c>
      <c r="O4" s="202">
        <v>1.94</v>
      </c>
      <c r="P4" s="202">
        <v>2.13</v>
      </c>
      <c r="Q4" s="202">
        <v>2.2200000000000002</v>
      </c>
      <c r="R4" s="202">
        <v>5.65</v>
      </c>
      <c r="S4" s="202">
        <v>2.85</v>
      </c>
      <c r="T4" s="202">
        <v>0</v>
      </c>
      <c r="U4" s="202">
        <v>12.68</v>
      </c>
      <c r="V4" s="202">
        <v>2.7</v>
      </c>
      <c r="W4" s="202">
        <v>5.72</v>
      </c>
      <c r="X4" s="202">
        <v>13.57</v>
      </c>
      <c r="Y4" s="202">
        <v>0</v>
      </c>
      <c r="Z4" s="202">
        <v>38.22</v>
      </c>
      <c r="AA4" s="202">
        <v>8.33</v>
      </c>
      <c r="AB4" s="202">
        <v>0</v>
      </c>
      <c r="AC4" s="202">
        <v>18.66</v>
      </c>
      <c r="AD4" s="202">
        <v>0</v>
      </c>
      <c r="AE4" s="202">
        <v>0</v>
      </c>
      <c r="AF4" s="202">
        <v>0</v>
      </c>
      <c r="AG4" s="202">
        <v>24.11</v>
      </c>
      <c r="AH4" s="202">
        <v>0</v>
      </c>
      <c r="AI4" s="202">
        <v>28.93</v>
      </c>
      <c r="AJ4" s="202">
        <v>0</v>
      </c>
      <c r="AK4" s="202">
        <v>57.6</v>
      </c>
      <c r="AL4" s="202">
        <v>0</v>
      </c>
      <c r="AM4" s="202">
        <v>0</v>
      </c>
      <c r="AN4" s="202">
        <v>0</v>
      </c>
      <c r="AO4" s="202">
        <v>185.4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7.6</v>
      </c>
      <c r="E5" s="202">
        <v>0</v>
      </c>
      <c r="F5" s="202">
        <v>0</v>
      </c>
      <c r="G5" s="202">
        <v>17.93</v>
      </c>
      <c r="H5" s="202">
        <v>0</v>
      </c>
      <c r="I5" s="202">
        <v>5.71</v>
      </c>
      <c r="J5" s="202">
        <v>17.260000000000002</v>
      </c>
      <c r="K5" s="202">
        <v>143.77000000000001</v>
      </c>
      <c r="L5" s="202">
        <v>43.23</v>
      </c>
      <c r="M5" s="202">
        <v>0</v>
      </c>
      <c r="N5" s="202">
        <v>1.17</v>
      </c>
      <c r="O5" s="202">
        <v>1.94</v>
      </c>
      <c r="P5" s="202">
        <v>2.13</v>
      </c>
      <c r="Q5" s="202">
        <v>2.2200000000000002</v>
      </c>
      <c r="R5" s="202">
        <v>4.51</v>
      </c>
      <c r="S5" s="202">
        <v>2.85</v>
      </c>
      <c r="T5" s="202">
        <v>0</v>
      </c>
      <c r="U5" s="202">
        <v>12.68</v>
      </c>
      <c r="V5" s="202">
        <v>2.7</v>
      </c>
      <c r="W5" s="202">
        <v>5.72</v>
      </c>
      <c r="X5" s="202">
        <v>13.57</v>
      </c>
      <c r="Y5" s="202">
        <v>0</v>
      </c>
      <c r="Z5" s="202">
        <v>38.22</v>
      </c>
      <c r="AA5" s="202">
        <v>8.33</v>
      </c>
      <c r="AB5" s="202">
        <v>0</v>
      </c>
      <c r="AC5" s="202">
        <v>18.66</v>
      </c>
      <c r="AD5" s="202">
        <v>0</v>
      </c>
      <c r="AE5" s="202">
        <v>0</v>
      </c>
      <c r="AF5" s="202">
        <v>0</v>
      </c>
      <c r="AG5" s="202">
        <v>24.11</v>
      </c>
      <c r="AH5" s="202">
        <v>0</v>
      </c>
      <c r="AI5" s="202">
        <v>28.93</v>
      </c>
      <c r="AJ5" s="202">
        <v>0</v>
      </c>
      <c r="AK5" s="202">
        <v>57.6</v>
      </c>
      <c r="AL5" s="202">
        <v>0</v>
      </c>
      <c r="AM5" s="202">
        <v>0</v>
      </c>
      <c r="AN5" s="202">
        <v>0</v>
      </c>
      <c r="AO5" s="202">
        <v>185.4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7.6</v>
      </c>
      <c r="E6" s="202">
        <v>0</v>
      </c>
      <c r="F6" s="202">
        <v>0</v>
      </c>
      <c r="G6" s="202">
        <v>17.93</v>
      </c>
      <c r="H6" s="202">
        <v>0</v>
      </c>
      <c r="I6" s="202">
        <v>5.71</v>
      </c>
      <c r="J6" s="202">
        <v>17.260000000000002</v>
      </c>
      <c r="K6" s="202">
        <v>143.77000000000001</v>
      </c>
      <c r="L6" s="202">
        <v>43.23</v>
      </c>
      <c r="M6" s="202">
        <v>0</v>
      </c>
      <c r="N6" s="202">
        <v>1.17</v>
      </c>
      <c r="O6" s="202">
        <v>1.94</v>
      </c>
      <c r="P6" s="202">
        <v>2.13</v>
      </c>
      <c r="Q6" s="202">
        <v>2.2200000000000002</v>
      </c>
      <c r="R6" s="202">
        <v>4.51</v>
      </c>
      <c r="S6" s="202">
        <v>2.85</v>
      </c>
      <c r="T6" s="202">
        <v>0</v>
      </c>
      <c r="U6" s="202">
        <v>12.68</v>
      </c>
      <c r="V6" s="202">
        <v>2.7</v>
      </c>
      <c r="W6" s="202">
        <v>5.72</v>
      </c>
      <c r="X6" s="202">
        <v>13.57</v>
      </c>
      <c r="Y6" s="202">
        <v>0</v>
      </c>
      <c r="Z6" s="202">
        <v>38.22</v>
      </c>
      <c r="AA6" s="202">
        <v>8.33</v>
      </c>
      <c r="AB6" s="202">
        <v>0</v>
      </c>
      <c r="AC6" s="202">
        <v>18.66</v>
      </c>
      <c r="AD6" s="202">
        <v>0</v>
      </c>
      <c r="AE6" s="202">
        <v>0</v>
      </c>
      <c r="AF6" s="202">
        <v>0</v>
      </c>
      <c r="AG6" s="202">
        <v>24.11</v>
      </c>
      <c r="AH6" s="202">
        <v>0</v>
      </c>
      <c r="AI6" s="202">
        <v>28.93</v>
      </c>
      <c r="AJ6" s="202">
        <v>0</v>
      </c>
      <c r="AK6" s="202">
        <v>57.6</v>
      </c>
      <c r="AL6" s="202">
        <v>0</v>
      </c>
      <c r="AM6" s="202">
        <v>0</v>
      </c>
      <c r="AN6" s="202">
        <v>0</v>
      </c>
      <c r="AO6" s="202">
        <v>185.4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7.6</v>
      </c>
      <c r="E7" s="202">
        <v>0</v>
      </c>
      <c r="F7" s="202">
        <v>0</v>
      </c>
      <c r="G7" s="202">
        <v>17.93</v>
      </c>
      <c r="H7" s="202">
        <v>0</v>
      </c>
      <c r="I7" s="202">
        <v>5.71</v>
      </c>
      <c r="J7" s="202">
        <v>17.260000000000002</v>
      </c>
      <c r="K7" s="202">
        <v>143.75</v>
      </c>
      <c r="L7" s="202">
        <v>43.23</v>
      </c>
      <c r="M7" s="202">
        <v>0</v>
      </c>
      <c r="N7" s="202">
        <v>1.17</v>
      </c>
      <c r="O7" s="202">
        <v>1.94</v>
      </c>
      <c r="P7" s="202">
        <v>2.13</v>
      </c>
      <c r="Q7" s="202">
        <v>2.2200000000000002</v>
      </c>
      <c r="R7" s="202">
        <v>4.51</v>
      </c>
      <c r="S7" s="202">
        <v>2.85</v>
      </c>
      <c r="T7" s="202">
        <v>0</v>
      </c>
      <c r="U7" s="202">
        <v>12.68</v>
      </c>
      <c r="V7" s="202">
        <v>2.7</v>
      </c>
      <c r="W7" s="202">
        <v>5.72</v>
      </c>
      <c r="X7" s="202">
        <v>13.57</v>
      </c>
      <c r="Y7" s="202">
        <v>0</v>
      </c>
      <c r="Z7" s="202">
        <v>38.22</v>
      </c>
      <c r="AA7" s="202">
        <v>8.33</v>
      </c>
      <c r="AB7" s="202">
        <v>0</v>
      </c>
      <c r="AC7" s="202">
        <v>18.66</v>
      </c>
      <c r="AD7" s="202">
        <v>0</v>
      </c>
      <c r="AE7" s="202">
        <v>0</v>
      </c>
      <c r="AF7" s="202">
        <v>0</v>
      </c>
      <c r="AG7" s="202">
        <v>24.11</v>
      </c>
      <c r="AH7" s="202">
        <v>0</v>
      </c>
      <c r="AI7" s="202">
        <v>28.93</v>
      </c>
      <c r="AJ7" s="202">
        <v>0</v>
      </c>
      <c r="AK7" s="202">
        <v>57.6</v>
      </c>
      <c r="AL7" s="202">
        <v>0</v>
      </c>
      <c r="AM7" s="202">
        <v>0</v>
      </c>
      <c r="AN7" s="202">
        <v>0</v>
      </c>
      <c r="AO7" s="202">
        <v>185.4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7.6</v>
      </c>
      <c r="E8" s="202">
        <v>0</v>
      </c>
      <c r="F8" s="202">
        <v>0</v>
      </c>
      <c r="G8" s="202">
        <v>17.93</v>
      </c>
      <c r="H8" s="202">
        <v>0</v>
      </c>
      <c r="I8" s="202">
        <v>5.71</v>
      </c>
      <c r="J8" s="202">
        <v>17.260000000000002</v>
      </c>
      <c r="K8" s="202">
        <v>143.74</v>
      </c>
      <c r="L8" s="202">
        <v>43.23</v>
      </c>
      <c r="M8" s="202">
        <v>0</v>
      </c>
      <c r="N8" s="202">
        <v>1.17</v>
      </c>
      <c r="O8" s="202">
        <v>1.94</v>
      </c>
      <c r="P8" s="202">
        <v>2.13</v>
      </c>
      <c r="Q8" s="202">
        <v>2.2200000000000002</v>
      </c>
      <c r="R8" s="202">
        <v>4.51</v>
      </c>
      <c r="S8" s="202">
        <v>2.85</v>
      </c>
      <c r="T8" s="202">
        <v>0</v>
      </c>
      <c r="U8" s="202">
        <v>12.68</v>
      </c>
      <c r="V8" s="202">
        <v>2.7</v>
      </c>
      <c r="W8" s="202">
        <v>5.72</v>
      </c>
      <c r="X8" s="202">
        <v>13.57</v>
      </c>
      <c r="Y8" s="202">
        <v>0</v>
      </c>
      <c r="Z8" s="202">
        <v>38.22</v>
      </c>
      <c r="AA8" s="202">
        <v>8.33</v>
      </c>
      <c r="AB8" s="202">
        <v>0</v>
      </c>
      <c r="AC8" s="202">
        <v>18.66</v>
      </c>
      <c r="AD8" s="202">
        <v>0</v>
      </c>
      <c r="AE8" s="202">
        <v>0</v>
      </c>
      <c r="AF8" s="202">
        <v>0</v>
      </c>
      <c r="AG8" s="202">
        <v>24.11</v>
      </c>
      <c r="AH8" s="202">
        <v>0</v>
      </c>
      <c r="AI8" s="202">
        <v>28.93</v>
      </c>
      <c r="AJ8" s="202">
        <v>0</v>
      </c>
      <c r="AK8" s="202">
        <v>57.6</v>
      </c>
      <c r="AL8" s="202">
        <v>0</v>
      </c>
      <c r="AM8" s="202">
        <v>0</v>
      </c>
      <c r="AN8" s="202">
        <v>0</v>
      </c>
      <c r="AO8" s="202">
        <v>185.4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7.6</v>
      </c>
      <c r="E9" s="202">
        <v>0</v>
      </c>
      <c r="F9" s="202">
        <v>0</v>
      </c>
      <c r="G9" s="202">
        <v>17.93</v>
      </c>
      <c r="H9" s="202">
        <v>0</v>
      </c>
      <c r="I9" s="202">
        <v>5.71</v>
      </c>
      <c r="J9" s="202">
        <v>17.260000000000002</v>
      </c>
      <c r="K9" s="202">
        <v>143.72999999999999</v>
      </c>
      <c r="L9" s="202">
        <v>43.23</v>
      </c>
      <c r="M9" s="202">
        <v>0</v>
      </c>
      <c r="N9" s="202">
        <v>1.17</v>
      </c>
      <c r="O9" s="202">
        <v>1.94</v>
      </c>
      <c r="P9" s="202">
        <v>2.13</v>
      </c>
      <c r="Q9" s="202">
        <v>2.2200000000000002</v>
      </c>
      <c r="R9" s="202">
        <v>4.51</v>
      </c>
      <c r="S9" s="202">
        <v>2.85</v>
      </c>
      <c r="T9" s="202">
        <v>0</v>
      </c>
      <c r="U9" s="202">
        <v>12.68</v>
      </c>
      <c r="V9" s="202">
        <v>2.7</v>
      </c>
      <c r="W9" s="202">
        <v>5.72</v>
      </c>
      <c r="X9" s="202">
        <v>13.57</v>
      </c>
      <c r="Y9" s="202">
        <v>0</v>
      </c>
      <c r="Z9" s="202">
        <v>38.22</v>
      </c>
      <c r="AA9" s="202">
        <v>8.33</v>
      </c>
      <c r="AB9" s="202">
        <v>0</v>
      </c>
      <c r="AC9" s="202">
        <v>18.66</v>
      </c>
      <c r="AD9" s="202">
        <v>0</v>
      </c>
      <c r="AE9" s="202">
        <v>0</v>
      </c>
      <c r="AF9" s="202">
        <v>0</v>
      </c>
      <c r="AG9" s="202">
        <v>24.11</v>
      </c>
      <c r="AH9" s="202">
        <v>0</v>
      </c>
      <c r="AI9" s="202">
        <v>28.93</v>
      </c>
      <c r="AJ9" s="202">
        <v>0</v>
      </c>
      <c r="AK9" s="202">
        <v>57.6</v>
      </c>
      <c r="AL9" s="202">
        <v>0</v>
      </c>
      <c r="AM9" s="202">
        <v>0</v>
      </c>
      <c r="AN9" s="202">
        <v>0</v>
      </c>
      <c r="AO9" s="202">
        <v>185.4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7.6</v>
      </c>
      <c r="E10" s="202">
        <v>0</v>
      </c>
      <c r="F10" s="202">
        <v>0</v>
      </c>
      <c r="G10" s="202">
        <v>17.93</v>
      </c>
      <c r="H10" s="202">
        <v>0</v>
      </c>
      <c r="I10" s="202">
        <v>5.71</v>
      </c>
      <c r="J10" s="202">
        <v>17.260000000000002</v>
      </c>
      <c r="K10" s="202">
        <v>143.72</v>
      </c>
      <c r="L10" s="202">
        <v>43.23</v>
      </c>
      <c r="M10" s="202">
        <v>0</v>
      </c>
      <c r="N10" s="202">
        <v>1.17</v>
      </c>
      <c r="O10" s="202">
        <v>1.94</v>
      </c>
      <c r="P10" s="202">
        <v>2.13</v>
      </c>
      <c r="Q10" s="202">
        <v>2.2200000000000002</v>
      </c>
      <c r="R10" s="202">
        <v>4.51</v>
      </c>
      <c r="S10" s="202">
        <v>2.85</v>
      </c>
      <c r="T10" s="202">
        <v>0</v>
      </c>
      <c r="U10" s="202">
        <v>12.68</v>
      </c>
      <c r="V10" s="202">
        <v>2.7</v>
      </c>
      <c r="W10" s="202">
        <v>5.72</v>
      </c>
      <c r="X10" s="202">
        <v>13.57</v>
      </c>
      <c r="Y10" s="202">
        <v>0</v>
      </c>
      <c r="Z10" s="202">
        <v>38.22</v>
      </c>
      <c r="AA10" s="202">
        <v>8.33</v>
      </c>
      <c r="AB10" s="202">
        <v>0</v>
      </c>
      <c r="AC10" s="202">
        <v>18.66</v>
      </c>
      <c r="AD10" s="202">
        <v>0</v>
      </c>
      <c r="AE10" s="202">
        <v>0</v>
      </c>
      <c r="AF10" s="202">
        <v>0</v>
      </c>
      <c r="AG10" s="202">
        <v>24.11</v>
      </c>
      <c r="AH10" s="202">
        <v>0</v>
      </c>
      <c r="AI10" s="202">
        <v>28.93</v>
      </c>
      <c r="AJ10" s="202">
        <v>0</v>
      </c>
      <c r="AK10" s="202">
        <v>57.6</v>
      </c>
      <c r="AL10" s="202">
        <v>0</v>
      </c>
      <c r="AM10" s="202">
        <v>0</v>
      </c>
      <c r="AN10" s="202">
        <v>0</v>
      </c>
      <c r="AO10" s="202">
        <v>185.4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7.6</v>
      </c>
      <c r="E11" s="202">
        <v>0</v>
      </c>
      <c r="F11" s="202">
        <v>0</v>
      </c>
      <c r="G11" s="202">
        <v>17.93</v>
      </c>
      <c r="H11" s="202">
        <v>0</v>
      </c>
      <c r="I11" s="202">
        <v>5.71</v>
      </c>
      <c r="J11" s="202">
        <v>17.260000000000002</v>
      </c>
      <c r="K11" s="202">
        <v>143.71</v>
      </c>
      <c r="L11" s="202">
        <v>43.23</v>
      </c>
      <c r="M11" s="202">
        <v>0</v>
      </c>
      <c r="N11" s="202">
        <v>1.17</v>
      </c>
      <c r="O11" s="202">
        <v>1.94</v>
      </c>
      <c r="P11" s="202">
        <v>2.13</v>
      </c>
      <c r="Q11" s="202">
        <v>2.2200000000000002</v>
      </c>
      <c r="R11" s="202">
        <v>4.51</v>
      </c>
      <c r="S11" s="202">
        <v>2.85</v>
      </c>
      <c r="T11" s="202">
        <v>0</v>
      </c>
      <c r="U11" s="202">
        <v>12.68</v>
      </c>
      <c r="V11" s="202">
        <v>2.7</v>
      </c>
      <c r="W11" s="202">
        <v>5.72</v>
      </c>
      <c r="X11" s="202">
        <v>0.96</v>
      </c>
      <c r="Y11" s="202">
        <v>0</v>
      </c>
      <c r="Z11" s="202">
        <v>38.22</v>
      </c>
      <c r="AA11" s="202">
        <v>8.33</v>
      </c>
      <c r="AB11" s="202">
        <v>0</v>
      </c>
      <c r="AC11" s="202">
        <v>18.66</v>
      </c>
      <c r="AD11" s="202">
        <v>0</v>
      </c>
      <c r="AE11" s="202">
        <v>0</v>
      </c>
      <c r="AF11" s="202">
        <v>0</v>
      </c>
      <c r="AG11" s="202">
        <v>24.11</v>
      </c>
      <c r="AH11" s="202">
        <v>0</v>
      </c>
      <c r="AI11" s="202">
        <v>28.93</v>
      </c>
      <c r="AJ11" s="202">
        <v>0</v>
      </c>
      <c r="AK11" s="202">
        <v>57.6</v>
      </c>
      <c r="AL11" s="202">
        <v>0</v>
      </c>
      <c r="AM11" s="202">
        <v>0</v>
      </c>
      <c r="AN11" s="202">
        <v>0</v>
      </c>
      <c r="AO11" s="202">
        <v>185.4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7.6</v>
      </c>
      <c r="E12" s="202">
        <v>0</v>
      </c>
      <c r="F12" s="202">
        <v>0</v>
      </c>
      <c r="G12" s="202">
        <v>17.93</v>
      </c>
      <c r="H12" s="202">
        <v>0</v>
      </c>
      <c r="I12" s="202">
        <v>5.71</v>
      </c>
      <c r="J12" s="202">
        <v>17.260000000000002</v>
      </c>
      <c r="K12" s="202">
        <v>143.69999999999999</v>
      </c>
      <c r="L12" s="202">
        <v>43.23</v>
      </c>
      <c r="M12" s="202">
        <v>0</v>
      </c>
      <c r="N12" s="202">
        <v>1.17</v>
      </c>
      <c r="O12" s="202">
        <v>1.94</v>
      </c>
      <c r="P12" s="202">
        <v>2.13</v>
      </c>
      <c r="Q12" s="202">
        <v>2.2200000000000002</v>
      </c>
      <c r="R12" s="202">
        <v>4.51</v>
      </c>
      <c r="S12" s="202">
        <v>2.85</v>
      </c>
      <c r="T12" s="202">
        <v>0</v>
      </c>
      <c r="U12" s="202">
        <v>12.68</v>
      </c>
      <c r="V12" s="202">
        <v>2.7</v>
      </c>
      <c r="W12" s="202">
        <v>5.72</v>
      </c>
      <c r="X12" s="202">
        <v>0.96</v>
      </c>
      <c r="Y12" s="202">
        <v>0</v>
      </c>
      <c r="Z12" s="202">
        <v>38.22</v>
      </c>
      <c r="AA12" s="202">
        <v>8.33</v>
      </c>
      <c r="AB12" s="202">
        <v>0</v>
      </c>
      <c r="AC12" s="202">
        <v>18.66</v>
      </c>
      <c r="AD12" s="202">
        <v>0</v>
      </c>
      <c r="AE12" s="202">
        <v>0</v>
      </c>
      <c r="AF12" s="202">
        <v>0</v>
      </c>
      <c r="AG12" s="202">
        <v>24.11</v>
      </c>
      <c r="AH12" s="202">
        <v>0</v>
      </c>
      <c r="AI12" s="202">
        <v>28.93</v>
      </c>
      <c r="AJ12" s="202">
        <v>0</v>
      </c>
      <c r="AK12" s="202">
        <v>57.6</v>
      </c>
      <c r="AL12" s="202">
        <v>0</v>
      </c>
      <c r="AM12" s="202">
        <v>0</v>
      </c>
      <c r="AN12" s="202">
        <v>0</v>
      </c>
      <c r="AO12" s="202">
        <v>185.4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7.6</v>
      </c>
      <c r="E13" s="202">
        <v>0</v>
      </c>
      <c r="F13" s="202">
        <v>0</v>
      </c>
      <c r="G13" s="202">
        <v>17.93</v>
      </c>
      <c r="H13" s="202">
        <v>0</v>
      </c>
      <c r="I13" s="202">
        <v>5.71</v>
      </c>
      <c r="J13" s="202">
        <v>17.260000000000002</v>
      </c>
      <c r="K13" s="202">
        <v>143.69</v>
      </c>
      <c r="L13" s="202">
        <v>43.23</v>
      </c>
      <c r="M13" s="202">
        <v>0</v>
      </c>
      <c r="N13" s="202">
        <v>1.17</v>
      </c>
      <c r="O13" s="202">
        <v>1.94</v>
      </c>
      <c r="P13" s="202">
        <v>2.13</v>
      </c>
      <c r="Q13" s="202">
        <v>2.2200000000000002</v>
      </c>
      <c r="R13" s="202">
        <v>5.65</v>
      </c>
      <c r="S13" s="202">
        <v>2.85</v>
      </c>
      <c r="T13" s="202">
        <v>0</v>
      </c>
      <c r="U13" s="202">
        <v>12.68</v>
      </c>
      <c r="V13" s="202">
        <v>2.7</v>
      </c>
      <c r="W13" s="202">
        <v>5.72</v>
      </c>
      <c r="X13" s="202">
        <v>0.96</v>
      </c>
      <c r="Y13" s="202">
        <v>0</v>
      </c>
      <c r="Z13" s="202">
        <v>38.22</v>
      </c>
      <c r="AA13" s="202">
        <v>8.33</v>
      </c>
      <c r="AB13" s="202">
        <v>0</v>
      </c>
      <c r="AC13" s="202">
        <v>18.66</v>
      </c>
      <c r="AD13" s="202">
        <v>0</v>
      </c>
      <c r="AE13" s="202">
        <v>0</v>
      </c>
      <c r="AF13" s="202">
        <v>0</v>
      </c>
      <c r="AG13" s="202">
        <v>24.11</v>
      </c>
      <c r="AH13" s="202">
        <v>0</v>
      </c>
      <c r="AI13" s="202">
        <v>28.93</v>
      </c>
      <c r="AJ13" s="202">
        <v>0</v>
      </c>
      <c r="AK13" s="202">
        <v>57.6</v>
      </c>
      <c r="AL13" s="202">
        <v>0</v>
      </c>
      <c r="AM13" s="202">
        <v>0</v>
      </c>
      <c r="AN13" s="202">
        <v>0</v>
      </c>
      <c r="AO13" s="202">
        <v>185.4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7.6</v>
      </c>
      <c r="E14" s="202">
        <v>0</v>
      </c>
      <c r="F14" s="202">
        <v>0</v>
      </c>
      <c r="G14" s="202">
        <v>17.93</v>
      </c>
      <c r="H14" s="202">
        <v>0</v>
      </c>
      <c r="I14" s="202">
        <v>5.71</v>
      </c>
      <c r="J14" s="202">
        <v>17.260000000000002</v>
      </c>
      <c r="K14" s="202">
        <v>143.69</v>
      </c>
      <c r="L14" s="202">
        <v>43.23</v>
      </c>
      <c r="M14" s="202">
        <v>0</v>
      </c>
      <c r="N14" s="202">
        <v>1.17</v>
      </c>
      <c r="O14" s="202">
        <v>1.94</v>
      </c>
      <c r="P14" s="202">
        <v>2.13</v>
      </c>
      <c r="Q14" s="202">
        <v>2.2200000000000002</v>
      </c>
      <c r="R14" s="202">
        <v>7.07</v>
      </c>
      <c r="S14" s="202">
        <v>2.85</v>
      </c>
      <c r="T14" s="202">
        <v>0</v>
      </c>
      <c r="U14" s="202">
        <v>12.68</v>
      </c>
      <c r="V14" s="202">
        <v>2.7</v>
      </c>
      <c r="W14" s="202">
        <v>5.72</v>
      </c>
      <c r="X14" s="202">
        <v>0.96</v>
      </c>
      <c r="Y14" s="202">
        <v>0</v>
      </c>
      <c r="Z14" s="202">
        <v>38.22</v>
      </c>
      <c r="AA14" s="202">
        <v>8.33</v>
      </c>
      <c r="AB14" s="202">
        <v>0</v>
      </c>
      <c r="AC14" s="202">
        <v>18.66</v>
      </c>
      <c r="AD14" s="202">
        <v>0</v>
      </c>
      <c r="AE14" s="202">
        <v>0</v>
      </c>
      <c r="AF14" s="202">
        <v>0</v>
      </c>
      <c r="AG14" s="202">
        <v>24.11</v>
      </c>
      <c r="AH14" s="202">
        <v>0</v>
      </c>
      <c r="AI14" s="202">
        <v>28.93</v>
      </c>
      <c r="AJ14" s="202">
        <v>0</v>
      </c>
      <c r="AK14" s="202">
        <v>57.6</v>
      </c>
      <c r="AL14" s="202">
        <v>0</v>
      </c>
      <c r="AM14" s="202">
        <v>0</v>
      </c>
      <c r="AN14" s="202">
        <v>0</v>
      </c>
      <c r="AO14" s="202">
        <v>185.4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7.6</v>
      </c>
      <c r="E15" s="202">
        <v>0</v>
      </c>
      <c r="F15" s="202">
        <v>0</v>
      </c>
      <c r="G15" s="202">
        <v>17.93</v>
      </c>
      <c r="H15" s="202">
        <v>0</v>
      </c>
      <c r="I15" s="202">
        <v>5.71</v>
      </c>
      <c r="J15" s="202">
        <v>17.260000000000002</v>
      </c>
      <c r="K15" s="202">
        <v>143.68</v>
      </c>
      <c r="L15" s="202">
        <v>44.11</v>
      </c>
      <c r="M15" s="202">
        <v>0</v>
      </c>
      <c r="N15" s="202">
        <v>1.17</v>
      </c>
      <c r="O15" s="202">
        <v>1.94</v>
      </c>
      <c r="P15" s="202">
        <v>2.13</v>
      </c>
      <c r="Q15" s="202">
        <v>2.2200000000000002</v>
      </c>
      <c r="R15" s="202">
        <v>7.89</v>
      </c>
      <c r="S15" s="202">
        <v>2.85</v>
      </c>
      <c r="T15" s="202">
        <v>0</v>
      </c>
      <c r="U15" s="202">
        <v>12.68</v>
      </c>
      <c r="V15" s="202">
        <v>2.7</v>
      </c>
      <c r="W15" s="202">
        <v>5.72</v>
      </c>
      <c r="X15" s="202">
        <v>13.57</v>
      </c>
      <c r="Y15" s="202">
        <v>0</v>
      </c>
      <c r="Z15" s="202">
        <v>38.22</v>
      </c>
      <c r="AA15" s="202">
        <v>8.33</v>
      </c>
      <c r="AB15" s="202">
        <v>0</v>
      </c>
      <c r="AC15" s="202">
        <v>18.66</v>
      </c>
      <c r="AD15" s="202">
        <v>0</v>
      </c>
      <c r="AE15" s="202">
        <v>0</v>
      </c>
      <c r="AF15" s="202">
        <v>0</v>
      </c>
      <c r="AG15" s="202">
        <v>24.11</v>
      </c>
      <c r="AH15" s="202">
        <v>0</v>
      </c>
      <c r="AI15" s="202">
        <v>28.93</v>
      </c>
      <c r="AJ15" s="202">
        <v>0</v>
      </c>
      <c r="AK15" s="202">
        <v>57.6</v>
      </c>
      <c r="AL15" s="202">
        <v>0</v>
      </c>
      <c r="AM15" s="202">
        <v>0</v>
      </c>
      <c r="AN15" s="202">
        <v>0</v>
      </c>
      <c r="AO15" s="202">
        <v>185.4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7.6</v>
      </c>
      <c r="E16" s="202">
        <v>0</v>
      </c>
      <c r="F16" s="202">
        <v>0</v>
      </c>
      <c r="G16" s="202">
        <v>17.93</v>
      </c>
      <c r="H16" s="202">
        <v>0</v>
      </c>
      <c r="I16" s="202">
        <v>5.71</v>
      </c>
      <c r="J16" s="202">
        <v>17.260000000000002</v>
      </c>
      <c r="K16" s="202">
        <v>143.69</v>
      </c>
      <c r="L16" s="202">
        <v>44.11</v>
      </c>
      <c r="M16" s="202">
        <v>0</v>
      </c>
      <c r="N16" s="202">
        <v>1.17</v>
      </c>
      <c r="O16" s="202">
        <v>1.94</v>
      </c>
      <c r="P16" s="202">
        <v>2.13</v>
      </c>
      <c r="Q16" s="202">
        <v>2.2200000000000002</v>
      </c>
      <c r="R16" s="202">
        <v>7.89</v>
      </c>
      <c r="S16" s="202">
        <v>2.85</v>
      </c>
      <c r="T16" s="202">
        <v>0</v>
      </c>
      <c r="U16" s="202">
        <v>12.68</v>
      </c>
      <c r="V16" s="202">
        <v>2.7</v>
      </c>
      <c r="W16" s="202">
        <v>5.72</v>
      </c>
      <c r="X16" s="202">
        <v>13.57</v>
      </c>
      <c r="Y16" s="202">
        <v>0</v>
      </c>
      <c r="Z16" s="202">
        <v>38.22</v>
      </c>
      <c r="AA16" s="202">
        <v>8.33</v>
      </c>
      <c r="AB16" s="202">
        <v>0</v>
      </c>
      <c r="AC16" s="202">
        <v>18.66</v>
      </c>
      <c r="AD16" s="202">
        <v>0</v>
      </c>
      <c r="AE16" s="202">
        <v>0</v>
      </c>
      <c r="AF16" s="202">
        <v>0</v>
      </c>
      <c r="AG16" s="202">
        <v>24.11</v>
      </c>
      <c r="AH16" s="202">
        <v>0</v>
      </c>
      <c r="AI16" s="202">
        <v>28.93</v>
      </c>
      <c r="AJ16" s="202">
        <v>0</v>
      </c>
      <c r="AK16" s="202">
        <v>57.6</v>
      </c>
      <c r="AL16" s="202">
        <v>0</v>
      </c>
      <c r="AM16" s="202">
        <v>0</v>
      </c>
      <c r="AN16" s="202">
        <v>0</v>
      </c>
      <c r="AO16" s="202">
        <v>185.4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7.6</v>
      </c>
      <c r="E17" s="202">
        <v>0</v>
      </c>
      <c r="F17" s="202">
        <v>0</v>
      </c>
      <c r="G17" s="202">
        <v>17.93</v>
      </c>
      <c r="H17" s="202">
        <v>0</v>
      </c>
      <c r="I17" s="202">
        <v>5.71</v>
      </c>
      <c r="J17" s="202">
        <v>17.260000000000002</v>
      </c>
      <c r="K17" s="202">
        <v>143.68</v>
      </c>
      <c r="L17" s="202">
        <v>44.11</v>
      </c>
      <c r="M17" s="202">
        <v>0</v>
      </c>
      <c r="N17" s="202">
        <v>1.17</v>
      </c>
      <c r="O17" s="202">
        <v>1.94</v>
      </c>
      <c r="P17" s="202">
        <v>2.13</v>
      </c>
      <c r="Q17" s="202">
        <v>2.2200000000000002</v>
      </c>
      <c r="R17" s="202">
        <v>7.89</v>
      </c>
      <c r="S17" s="202">
        <v>2.85</v>
      </c>
      <c r="T17" s="202">
        <v>0</v>
      </c>
      <c r="U17" s="202">
        <v>12.68</v>
      </c>
      <c r="V17" s="202">
        <v>2.7</v>
      </c>
      <c r="W17" s="202">
        <v>5.72</v>
      </c>
      <c r="X17" s="202">
        <v>13.57</v>
      </c>
      <c r="Y17" s="202">
        <v>0</v>
      </c>
      <c r="Z17" s="202">
        <v>38.22</v>
      </c>
      <c r="AA17" s="202">
        <v>8.33</v>
      </c>
      <c r="AB17" s="202">
        <v>0</v>
      </c>
      <c r="AC17" s="202">
        <v>18.66</v>
      </c>
      <c r="AD17" s="202">
        <v>0</v>
      </c>
      <c r="AE17" s="202">
        <v>0</v>
      </c>
      <c r="AF17" s="202">
        <v>0</v>
      </c>
      <c r="AG17" s="202">
        <v>24.11</v>
      </c>
      <c r="AH17" s="202">
        <v>0</v>
      </c>
      <c r="AI17" s="202">
        <v>28.93</v>
      </c>
      <c r="AJ17" s="202">
        <v>0</v>
      </c>
      <c r="AK17" s="202">
        <v>57.6</v>
      </c>
      <c r="AL17" s="202">
        <v>0</v>
      </c>
      <c r="AM17" s="202">
        <v>0</v>
      </c>
      <c r="AN17" s="202">
        <v>0</v>
      </c>
      <c r="AO17" s="202">
        <v>185.4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7.6</v>
      </c>
      <c r="E18" s="202">
        <v>0</v>
      </c>
      <c r="F18" s="202">
        <v>0</v>
      </c>
      <c r="G18" s="202">
        <v>17.93</v>
      </c>
      <c r="H18" s="202">
        <v>0</v>
      </c>
      <c r="I18" s="202">
        <v>5.71</v>
      </c>
      <c r="J18" s="202">
        <v>17.260000000000002</v>
      </c>
      <c r="K18" s="202">
        <v>143.69</v>
      </c>
      <c r="L18" s="202">
        <v>44.11</v>
      </c>
      <c r="M18" s="202">
        <v>0</v>
      </c>
      <c r="N18" s="202">
        <v>1.17</v>
      </c>
      <c r="O18" s="202">
        <v>1.94</v>
      </c>
      <c r="P18" s="202">
        <v>2.13</v>
      </c>
      <c r="Q18" s="202">
        <v>2.2200000000000002</v>
      </c>
      <c r="R18" s="202">
        <v>7.89</v>
      </c>
      <c r="S18" s="202">
        <v>2.85</v>
      </c>
      <c r="T18" s="202">
        <v>0</v>
      </c>
      <c r="U18" s="202">
        <v>12.68</v>
      </c>
      <c r="V18" s="202">
        <v>2.7</v>
      </c>
      <c r="W18" s="202">
        <v>5.72</v>
      </c>
      <c r="X18" s="202">
        <v>13.57</v>
      </c>
      <c r="Y18" s="202">
        <v>0</v>
      </c>
      <c r="Z18" s="202">
        <v>38.22</v>
      </c>
      <c r="AA18" s="202">
        <v>8.33</v>
      </c>
      <c r="AB18" s="202">
        <v>0</v>
      </c>
      <c r="AC18" s="202">
        <v>18.66</v>
      </c>
      <c r="AD18" s="202">
        <v>0</v>
      </c>
      <c r="AE18" s="202">
        <v>0</v>
      </c>
      <c r="AF18" s="202">
        <v>0</v>
      </c>
      <c r="AG18" s="202">
        <v>24.11</v>
      </c>
      <c r="AH18" s="202">
        <v>0</v>
      </c>
      <c r="AI18" s="202">
        <v>28.93</v>
      </c>
      <c r="AJ18" s="202">
        <v>0</v>
      </c>
      <c r="AK18" s="202">
        <v>57.6</v>
      </c>
      <c r="AL18" s="202">
        <v>0</v>
      </c>
      <c r="AM18" s="202">
        <v>0</v>
      </c>
      <c r="AN18" s="202">
        <v>0</v>
      </c>
      <c r="AO18" s="202">
        <v>185.4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7.6</v>
      </c>
      <c r="E19" s="202">
        <v>0</v>
      </c>
      <c r="F19" s="202">
        <v>0</v>
      </c>
      <c r="G19" s="202">
        <v>17.93</v>
      </c>
      <c r="H19" s="202">
        <v>0</v>
      </c>
      <c r="I19" s="202">
        <v>5.71</v>
      </c>
      <c r="J19" s="202">
        <v>17.260000000000002</v>
      </c>
      <c r="K19" s="202">
        <v>143.72</v>
      </c>
      <c r="L19" s="202">
        <v>43.98</v>
      </c>
      <c r="M19" s="202">
        <v>0</v>
      </c>
      <c r="N19" s="202">
        <v>1.17</v>
      </c>
      <c r="O19" s="202">
        <v>1.94</v>
      </c>
      <c r="P19" s="202">
        <v>2.13</v>
      </c>
      <c r="Q19" s="202">
        <v>2.2200000000000002</v>
      </c>
      <c r="R19" s="202">
        <v>7.89</v>
      </c>
      <c r="S19" s="202">
        <v>2.85</v>
      </c>
      <c r="T19" s="202">
        <v>0</v>
      </c>
      <c r="U19" s="202">
        <v>12.68</v>
      </c>
      <c r="V19" s="202">
        <v>2.7</v>
      </c>
      <c r="W19" s="202">
        <v>5.72</v>
      </c>
      <c r="X19" s="202">
        <v>13.57</v>
      </c>
      <c r="Y19" s="202">
        <v>0</v>
      </c>
      <c r="Z19" s="202">
        <v>38.22</v>
      </c>
      <c r="AA19" s="202">
        <v>8.33</v>
      </c>
      <c r="AB19" s="202">
        <v>0</v>
      </c>
      <c r="AC19" s="202">
        <v>18.66</v>
      </c>
      <c r="AD19" s="202">
        <v>0</v>
      </c>
      <c r="AE19" s="202">
        <v>0</v>
      </c>
      <c r="AF19" s="202">
        <v>0</v>
      </c>
      <c r="AG19" s="202">
        <v>24.11</v>
      </c>
      <c r="AH19" s="202">
        <v>0</v>
      </c>
      <c r="AI19" s="202">
        <v>28.93</v>
      </c>
      <c r="AJ19" s="202">
        <v>0</v>
      </c>
      <c r="AK19" s="202">
        <v>57.6</v>
      </c>
      <c r="AL19" s="202">
        <v>0</v>
      </c>
      <c r="AM19" s="202">
        <v>0</v>
      </c>
      <c r="AN19" s="202">
        <v>0</v>
      </c>
      <c r="AO19" s="202">
        <v>185.4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7.6</v>
      </c>
      <c r="E20" s="202">
        <v>0</v>
      </c>
      <c r="F20" s="202">
        <v>0</v>
      </c>
      <c r="G20" s="202">
        <v>17.93</v>
      </c>
      <c r="H20" s="202">
        <v>0</v>
      </c>
      <c r="I20" s="202">
        <v>5.71</v>
      </c>
      <c r="J20" s="202">
        <v>17.260000000000002</v>
      </c>
      <c r="K20" s="202">
        <v>143.74</v>
      </c>
      <c r="L20" s="202">
        <v>43.98</v>
      </c>
      <c r="M20" s="202">
        <v>0</v>
      </c>
      <c r="N20" s="202">
        <v>1.17</v>
      </c>
      <c r="O20" s="202">
        <v>1.94</v>
      </c>
      <c r="P20" s="202">
        <v>2.13</v>
      </c>
      <c r="Q20" s="202">
        <v>2.2200000000000002</v>
      </c>
      <c r="R20" s="202">
        <v>7.89</v>
      </c>
      <c r="S20" s="202">
        <v>2.85</v>
      </c>
      <c r="T20" s="202">
        <v>0</v>
      </c>
      <c r="U20" s="202">
        <v>12.68</v>
      </c>
      <c r="V20" s="202">
        <v>2.7</v>
      </c>
      <c r="W20" s="202">
        <v>5.72</v>
      </c>
      <c r="X20" s="202">
        <v>13.57</v>
      </c>
      <c r="Y20" s="202">
        <v>0</v>
      </c>
      <c r="Z20" s="202">
        <v>38.22</v>
      </c>
      <c r="AA20" s="202">
        <v>8.33</v>
      </c>
      <c r="AB20" s="202">
        <v>0</v>
      </c>
      <c r="AC20" s="202">
        <v>18.66</v>
      </c>
      <c r="AD20" s="202">
        <v>0</v>
      </c>
      <c r="AE20" s="202">
        <v>0</v>
      </c>
      <c r="AF20" s="202">
        <v>0</v>
      </c>
      <c r="AG20" s="202">
        <v>24.11</v>
      </c>
      <c r="AH20" s="202">
        <v>0</v>
      </c>
      <c r="AI20" s="202">
        <v>28.93</v>
      </c>
      <c r="AJ20" s="202">
        <v>0</v>
      </c>
      <c r="AK20" s="202">
        <v>57.6</v>
      </c>
      <c r="AL20" s="202">
        <v>0</v>
      </c>
      <c r="AM20" s="202">
        <v>0</v>
      </c>
      <c r="AN20" s="202">
        <v>0</v>
      </c>
      <c r="AO20" s="202">
        <v>185.4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7.6</v>
      </c>
      <c r="E21" s="202">
        <v>0</v>
      </c>
      <c r="F21" s="202">
        <v>0</v>
      </c>
      <c r="G21" s="202">
        <v>17.93</v>
      </c>
      <c r="H21" s="202">
        <v>0</v>
      </c>
      <c r="I21" s="202">
        <v>5.71</v>
      </c>
      <c r="J21" s="202">
        <v>17.260000000000002</v>
      </c>
      <c r="K21" s="202">
        <v>143.75</v>
      </c>
      <c r="L21" s="202">
        <v>43.98</v>
      </c>
      <c r="M21" s="202">
        <v>0</v>
      </c>
      <c r="N21" s="202">
        <v>1.17</v>
      </c>
      <c r="O21" s="202">
        <v>1.94</v>
      </c>
      <c r="P21" s="202">
        <v>2.13</v>
      </c>
      <c r="Q21" s="202">
        <v>2.2200000000000002</v>
      </c>
      <c r="R21" s="202">
        <v>7.89</v>
      </c>
      <c r="S21" s="202">
        <v>2.85</v>
      </c>
      <c r="T21" s="202">
        <v>0</v>
      </c>
      <c r="U21" s="202">
        <v>12.68</v>
      </c>
      <c r="V21" s="202">
        <v>2.7</v>
      </c>
      <c r="W21" s="202">
        <v>5.72</v>
      </c>
      <c r="X21" s="202">
        <v>7.8</v>
      </c>
      <c r="Y21" s="202">
        <v>0</v>
      </c>
      <c r="Z21" s="202">
        <v>38.22</v>
      </c>
      <c r="AA21" s="202">
        <v>11.37</v>
      </c>
      <c r="AB21" s="202">
        <v>0</v>
      </c>
      <c r="AC21" s="202">
        <v>18.66</v>
      </c>
      <c r="AD21" s="202">
        <v>0</v>
      </c>
      <c r="AE21" s="202">
        <v>0</v>
      </c>
      <c r="AF21" s="202">
        <v>0</v>
      </c>
      <c r="AG21" s="202">
        <v>24.11</v>
      </c>
      <c r="AH21" s="202">
        <v>0</v>
      </c>
      <c r="AI21" s="202">
        <v>28.93</v>
      </c>
      <c r="AJ21" s="202">
        <v>0</v>
      </c>
      <c r="AK21" s="202">
        <v>57.6</v>
      </c>
      <c r="AL21" s="202">
        <v>0</v>
      </c>
      <c r="AM21" s="202">
        <v>0</v>
      </c>
      <c r="AN21" s="202">
        <v>0</v>
      </c>
      <c r="AO21" s="202">
        <v>185.4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7.6</v>
      </c>
      <c r="E22" s="202">
        <v>0</v>
      </c>
      <c r="F22" s="202">
        <v>0</v>
      </c>
      <c r="G22" s="202">
        <v>17.93</v>
      </c>
      <c r="H22" s="202">
        <v>0</v>
      </c>
      <c r="I22" s="202">
        <v>5.71</v>
      </c>
      <c r="J22" s="202">
        <v>17.260000000000002</v>
      </c>
      <c r="K22" s="202">
        <v>143.96</v>
      </c>
      <c r="L22" s="202">
        <v>43.98</v>
      </c>
      <c r="M22" s="202">
        <v>0</v>
      </c>
      <c r="N22" s="202">
        <v>1.17</v>
      </c>
      <c r="O22" s="202">
        <v>1.94</v>
      </c>
      <c r="P22" s="202">
        <v>2.13</v>
      </c>
      <c r="Q22" s="202">
        <v>2.2200000000000002</v>
      </c>
      <c r="R22" s="202">
        <v>7.89</v>
      </c>
      <c r="S22" s="202">
        <v>2.85</v>
      </c>
      <c r="T22" s="202">
        <v>0</v>
      </c>
      <c r="U22" s="202">
        <v>12.68</v>
      </c>
      <c r="V22" s="202">
        <v>2.7</v>
      </c>
      <c r="W22" s="202">
        <v>5.72</v>
      </c>
      <c r="X22" s="202">
        <v>7.8</v>
      </c>
      <c r="Y22" s="202">
        <v>0</v>
      </c>
      <c r="Z22" s="202">
        <v>38.22</v>
      </c>
      <c r="AA22" s="202">
        <v>11.37</v>
      </c>
      <c r="AB22" s="202">
        <v>0</v>
      </c>
      <c r="AC22" s="202">
        <v>18.66</v>
      </c>
      <c r="AD22" s="202">
        <v>0</v>
      </c>
      <c r="AE22" s="202">
        <v>0</v>
      </c>
      <c r="AF22" s="202">
        <v>0</v>
      </c>
      <c r="AG22" s="202">
        <v>24.11</v>
      </c>
      <c r="AH22" s="202">
        <v>0</v>
      </c>
      <c r="AI22" s="202">
        <v>28.93</v>
      </c>
      <c r="AJ22" s="202">
        <v>0</v>
      </c>
      <c r="AK22" s="202">
        <v>57.6</v>
      </c>
      <c r="AL22" s="202">
        <v>0</v>
      </c>
      <c r="AM22" s="202">
        <v>0</v>
      </c>
      <c r="AN22" s="202">
        <v>0</v>
      </c>
      <c r="AO22" s="202">
        <v>185.4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7.6</v>
      </c>
      <c r="E23" s="202">
        <v>0</v>
      </c>
      <c r="F23" s="202">
        <v>0</v>
      </c>
      <c r="G23" s="202">
        <v>17.93</v>
      </c>
      <c r="H23" s="202">
        <v>0</v>
      </c>
      <c r="I23" s="202">
        <v>5.71</v>
      </c>
      <c r="J23" s="202">
        <v>17.260000000000002</v>
      </c>
      <c r="K23" s="202">
        <v>143.96</v>
      </c>
      <c r="L23" s="202">
        <v>44.19</v>
      </c>
      <c r="M23" s="202">
        <v>0</v>
      </c>
      <c r="N23" s="202">
        <v>1.17</v>
      </c>
      <c r="O23" s="202">
        <v>1.94</v>
      </c>
      <c r="P23" s="202">
        <v>2.13</v>
      </c>
      <c r="Q23" s="202">
        <v>2.38</v>
      </c>
      <c r="R23" s="202">
        <v>7.94</v>
      </c>
      <c r="S23" s="202">
        <v>2.85</v>
      </c>
      <c r="T23" s="202">
        <v>0</v>
      </c>
      <c r="U23" s="202">
        <v>12.68</v>
      </c>
      <c r="V23" s="202">
        <v>2.7</v>
      </c>
      <c r="W23" s="202">
        <v>0.44</v>
      </c>
      <c r="X23" s="202">
        <v>0.96</v>
      </c>
      <c r="Y23" s="202">
        <v>0</v>
      </c>
      <c r="Z23" s="202">
        <v>20.91</v>
      </c>
      <c r="AA23" s="202">
        <v>11.37</v>
      </c>
      <c r="AB23" s="202">
        <v>0</v>
      </c>
      <c r="AC23" s="202">
        <v>18.66</v>
      </c>
      <c r="AD23" s="202">
        <v>0</v>
      </c>
      <c r="AE23" s="202">
        <v>0</v>
      </c>
      <c r="AF23" s="202">
        <v>0</v>
      </c>
      <c r="AG23" s="202">
        <v>24.11</v>
      </c>
      <c r="AH23" s="202">
        <v>0</v>
      </c>
      <c r="AI23" s="202">
        <v>28.93</v>
      </c>
      <c r="AJ23" s="202">
        <v>0</v>
      </c>
      <c r="AK23" s="202">
        <v>57.6</v>
      </c>
      <c r="AL23" s="202">
        <v>0</v>
      </c>
      <c r="AM23" s="202">
        <v>0</v>
      </c>
      <c r="AN23" s="202">
        <v>0</v>
      </c>
      <c r="AO23" s="202">
        <v>185.4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7.6</v>
      </c>
      <c r="E24" s="202">
        <v>0</v>
      </c>
      <c r="F24" s="202">
        <v>0</v>
      </c>
      <c r="G24" s="202">
        <v>17.93</v>
      </c>
      <c r="H24" s="202">
        <v>0</v>
      </c>
      <c r="I24" s="202">
        <v>5.71</v>
      </c>
      <c r="J24" s="202">
        <v>17.260000000000002</v>
      </c>
      <c r="K24" s="202">
        <v>143.96</v>
      </c>
      <c r="L24" s="202">
        <v>44.19</v>
      </c>
      <c r="M24" s="202">
        <v>0</v>
      </c>
      <c r="N24" s="202">
        <v>1.17</v>
      </c>
      <c r="O24" s="202">
        <v>1.94</v>
      </c>
      <c r="P24" s="202">
        <v>2.13</v>
      </c>
      <c r="Q24" s="202">
        <v>2.33</v>
      </c>
      <c r="R24" s="202">
        <v>7.89</v>
      </c>
      <c r="S24" s="202">
        <v>2.85</v>
      </c>
      <c r="T24" s="202">
        <v>0</v>
      </c>
      <c r="U24" s="202">
        <v>12.68</v>
      </c>
      <c r="V24" s="202">
        <v>2.7</v>
      </c>
      <c r="W24" s="202">
        <v>0.44</v>
      </c>
      <c r="X24" s="202">
        <v>0.96</v>
      </c>
      <c r="Y24" s="202">
        <v>0</v>
      </c>
      <c r="Z24" s="202">
        <v>15.14</v>
      </c>
      <c r="AA24" s="202">
        <v>11.37</v>
      </c>
      <c r="AB24" s="202">
        <v>0</v>
      </c>
      <c r="AC24" s="202">
        <v>18.66</v>
      </c>
      <c r="AD24" s="202">
        <v>0</v>
      </c>
      <c r="AE24" s="202">
        <v>0</v>
      </c>
      <c r="AF24" s="202">
        <v>0</v>
      </c>
      <c r="AG24" s="202">
        <v>24.11</v>
      </c>
      <c r="AH24" s="202">
        <v>0</v>
      </c>
      <c r="AI24" s="202">
        <v>28.93</v>
      </c>
      <c r="AJ24" s="202">
        <v>0</v>
      </c>
      <c r="AK24" s="202">
        <v>57.6</v>
      </c>
      <c r="AL24" s="202">
        <v>0</v>
      </c>
      <c r="AM24" s="202">
        <v>0</v>
      </c>
      <c r="AN24" s="202">
        <v>0</v>
      </c>
      <c r="AO24" s="202">
        <v>185.4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7.6</v>
      </c>
      <c r="E25" s="202">
        <v>0</v>
      </c>
      <c r="F25" s="202">
        <v>0</v>
      </c>
      <c r="G25" s="202">
        <v>17.93</v>
      </c>
      <c r="H25" s="202">
        <v>0</v>
      </c>
      <c r="I25" s="202">
        <v>5.71</v>
      </c>
      <c r="J25" s="202">
        <v>17.260000000000002</v>
      </c>
      <c r="K25" s="202">
        <v>143.96</v>
      </c>
      <c r="L25" s="202">
        <v>44.19</v>
      </c>
      <c r="M25" s="202">
        <v>0</v>
      </c>
      <c r="N25" s="202">
        <v>1.17</v>
      </c>
      <c r="O25" s="202">
        <v>1.94</v>
      </c>
      <c r="P25" s="202">
        <v>2.13</v>
      </c>
      <c r="Q25" s="202">
        <v>2.33</v>
      </c>
      <c r="R25" s="202">
        <v>7.89</v>
      </c>
      <c r="S25" s="202">
        <v>2.85</v>
      </c>
      <c r="T25" s="202">
        <v>0</v>
      </c>
      <c r="U25" s="202">
        <v>12.68</v>
      </c>
      <c r="V25" s="202">
        <v>2.76</v>
      </c>
      <c r="W25" s="202">
        <v>0.44</v>
      </c>
      <c r="X25" s="202">
        <v>0.96</v>
      </c>
      <c r="Y25" s="202">
        <v>0</v>
      </c>
      <c r="Z25" s="202">
        <v>2.72</v>
      </c>
      <c r="AA25" s="202">
        <v>11.37</v>
      </c>
      <c r="AB25" s="202">
        <v>0</v>
      </c>
      <c r="AC25" s="202">
        <v>18.66</v>
      </c>
      <c r="AD25" s="202">
        <v>0</v>
      </c>
      <c r="AE25" s="202">
        <v>0</v>
      </c>
      <c r="AF25" s="202">
        <v>0</v>
      </c>
      <c r="AG25" s="202">
        <v>24.11</v>
      </c>
      <c r="AH25" s="202">
        <v>0</v>
      </c>
      <c r="AI25" s="202">
        <v>28.93</v>
      </c>
      <c r="AJ25" s="202">
        <v>0</v>
      </c>
      <c r="AK25" s="202">
        <v>57.6</v>
      </c>
      <c r="AL25" s="202">
        <v>0</v>
      </c>
      <c r="AM25" s="202">
        <v>0</v>
      </c>
      <c r="AN25" s="202">
        <v>0</v>
      </c>
      <c r="AO25" s="202">
        <v>185.4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7.6</v>
      </c>
      <c r="E26" s="202">
        <v>0</v>
      </c>
      <c r="F26" s="202">
        <v>0</v>
      </c>
      <c r="G26" s="202">
        <v>17.93</v>
      </c>
      <c r="H26" s="202">
        <v>0</v>
      </c>
      <c r="I26" s="202">
        <v>5.71</v>
      </c>
      <c r="J26" s="202">
        <v>17.260000000000002</v>
      </c>
      <c r="K26" s="202">
        <v>143.96</v>
      </c>
      <c r="L26" s="202">
        <v>44.19</v>
      </c>
      <c r="M26" s="202">
        <v>0</v>
      </c>
      <c r="N26" s="202">
        <v>1.17</v>
      </c>
      <c r="O26" s="202">
        <v>1.94</v>
      </c>
      <c r="P26" s="202">
        <v>2.13</v>
      </c>
      <c r="Q26" s="202">
        <v>2.33</v>
      </c>
      <c r="R26" s="202">
        <v>7.89</v>
      </c>
      <c r="S26" s="202">
        <v>2.85</v>
      </c>
      <c r="T26" s="202">
        <v>0</v>
      </c>
      <c r="U26" s="202">
        <v>12.68</v>
      </c>
      <c r="V26" s="202">
        <v>2.7</v>
      </c>
      <c r="W26" s="202">
        <v>0.44</v>
      </c>
      <c r="X26" s="202">
        <v>0.96</v>
      </c>
      <c r="Y26" s="202">
        <v>0</v>
      </c>
      <c r="Z26" s="202">
        <v>2.72</v>
      </c>
      <c r="AA26" s="202">
        <v>11.37</v>
      </c>
      <c r="AB26" s="202">
        <v>0</v>
      </c>
      <c r="AC26" s="202">
        <v>18.66</v>
      </c>
      <c r="AD26" s="202">
        <v>0</v>
      </c>
      <c r="AE26" s="202">
        <v>0</v>
      </c>
      <c r="AF26" s="202">
        <v>0</v>
      </c>
      <c r="AG26" s="202">
        <v>24.11</v>
      </c>
      <c r="AH26" s="202">
        <v>0</v>
      </c>
      <c r="AI26" s="202">
        <v>28.93</v>
      </c>
      <c r="AJ26" s="202">
        <v>0</v>
      </c>
      <c r="AK26" s="202">
        <v>57.6</v>
      </c>
      <c r="AL26" s="202">
        <v>0</v>
      </c>
      <c r="AM26" s="202">
        <v>0</v>
      </c>
      <c r="AN26" s="202">
        <v>0</v>
      </c>
      <c r="AO26" s="202">
        <v>185.4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7.71</v>
      </c>
      <c r="E27" s="202">
        <v>0</v>
      </c>
      <c r="F27" s="202">
        <v>0</v>
      </c>
      <c r="G27" s="202">
        <v>17.93</v>
      </c>
      <c r="H27" s="202">
        <v>0</v>
      </c>
      <c r="I27" s="202">
        <v>5.71</v>
      </c>
      <c r="J27" s="202">
        <v>17.260000000000002</v>
      </c>
      <c r="K27" s="202">
        <v>123.77</v>
      </c>
      <c r="L27" s="202">
        <v>44.19</v>
      </c>
      <c r="M27" s="202">
        <v>0</v>
      </c>
      <c r="N27" s="202">
        <v>1.17</v>
      </c>
      <c r="O27" s="202">
        <v>1.94</v>
      </c>
      <c r="P27" s="202">
        <v>2.13</v>
      </c>
      <c r="Q27" s="202">
        <v>2.33</v>
      </c>
      <c r="R27" s="202">
        <v>4.2699999999999996</v>
      </c>
      <c r="S27" s="202">
        <v>2.85</v>
      </c>
      <c r="T27" s="202">
        <v>0</v>
      </c>
      <c r="U27" s="202">
        <v>12.68</v>
      </c>
      <c r="V27" s="202">
        <v>0.18</v>
      </c>
      <c r="W27" s="202">
        <v>0.44</v>
      </c>
      <c r="X27" s="202">
        <v>0.96</v>
      </c>
      <c r="Y27" s="202">
        <v>0</v>
      </c>
      <c r="Z27" s="202">
        <v>2.72</v>
      </c>
      <c r="AA27" s="202">
        <v>11.37</v>
      </c>
      <c r="AB27" s="202">
        <v>0</v>
      </c>
      <c r="AC27" s="202">
        <v>18.66</v>
      </c>
      <c r="AD27" s="202">
        <v>0</v>
      </c>
      <c r="AE27" s="202">
        <v>0</v>
      </c>
      <c r="AF27" s="202">
        <v>0</v>
      </c>
      <c r="AG27" s="202">
        <v>24.11</v>
      </c>
      <c r="AH27" s="202">
        <v>0</v>
      </c>
      <c r="AI27" s="202">
        <v>28.93</v>
      </c>
      <c r="AJ27" s="202">
        <v>0</v>
      </c>
      <c r="AK27" s="202">
        <v>57.6</v>
      </c>
      <c r="AL27" s="202">
        <v>0</v>
      </c>
      <c r="AM27" s="202">
        <v>0</v>
      </c>
      <c r="AN27" s="202">
        <v>0</v>
      </c>
      <c r="AO27" s="202">
        <v>185.4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7.71</v>
      </c>
      <c r="E28" s="202">
        <v>0</v>
      </c>
      <c r="F28" s="202">
        <v>0</v>
      </c>
      <c r="G28" s="202">
        <v>17.93</v>
      </c>
      <c r="H28" s="202">
        <v>0</v>
      </c>
      <c r="I28" s="202">
        <v>5.71</v>
      </c>
      <c r="J28" s="202">
        <v>17.260000000000002</v>
      </c>
      <c r="K28" s="202">
        <v>104.53</v>
      </c>
      <c r="L28" s="202">
        <v>42.51</v>
      </c>
      <c r="M28" s="202">
        <v>0</v>
      </c>
      <c r="N28" s="202">
        <v>1.17</v>
      </c>
      <c r="O28" s="202">
        <v>1.94</v>
      </c>
      <c r="P28" s="202">
        <v>2.13</v>
      </c>
      <c r="Q28" s="202">
        <v>2.33</v>
      </c>
      <c r="R28" s="202">
        <v>1.95</v>
      </c>
      <c r="S28" s="202">
        <v>2.85</v>
      </c>
      <c r="T28" s="202">
        <v>0</v>
      </c>
      <c r="U28" s="202">
        <v>12.68</v>
      </c>
      <c r="V28" s="202">
        <v>0.18</v>
      </c>
      <c r="W28" s="202">
        <v>0.44</v>
      </c>
      <c r="X28" s="202">
        <v>0.96</v>
      </c>
      <c r="Y28" s="202">
        <v>0</v>
      </c>
      <c r="Z28" s="202">
        <v>2.72</v>
      </c>
      <c r="AA28" s="202">
        <v>0.88</v>
      </c>
      <c r="AB28" s="202">
        <v>0</v>
      </c>
      <c r="AC28" s="202">
        <v>18.66</v>
      </c>
      <c r="AD28" s="202">
        <v>0</v>
      </c>
      <c r="AE28" s="202">
        <v>0</v>
      </c>
      <c r="AF28" s="202">
        <v>0</v>
      </c>
      <c r="AG28" s="202">
        <v>24.11</v>
      </c>
      <c r="AH28" s="202">
        <v>0</v>
      </c>
      <c r="AI28" s="202">
        <v>28.93</v>
      </c>
      <c r="AJ28" s="202">
        <v>0</v>
      </c>
      <c r="AK28" s="202">
        <v>57.6</v>
      </c>
      <c r="AL28" s="202">
        <v>0</v>
      </c>
      <c r="AM28" s="202">
        <v>0</v>
      </c>
      <c r="AN28" s="202">
        <v>0</v>
      </c>
      <c r="AO28" s="202">
        <v>185.4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7.71</v>
      </c>
      <c r="E29" s="202">
        <v>0</v>
      </c>
      <c r="F29" s="202">
        <v>0</v>
      </c>
      <c r="G29" s="202">
        <v>17.93</v>
      </c>
      <c r="H29" s="202">
        <v>0</v>
      </c>
      <c r="I29" s="202">
        <v>5.71</v>
      </c>
      <c r="J29" s="202">
        <v>17.260000000000002</v>
      </c>
      <c r="K29" s="202">
        <v>75.680000000000007</v>
      </c>
      <c r="L29" s="202">
        <v>40.880000000000003</v>
      </c>
      <c r="M29" s="202">
        <v>0</v>
      </c>
      <c r="N29" s="202">
        <v>1.17</v>
      </c>
      <c r="O29" s="202">
        <v>1.94</v>
      </c>
      <c r="P29" s="202">
        <v>2.13</v>
      </c>
      <c r="Q29" s="202">
        <v>2.33</v>
      </c>
      <c r="R29" s="202">
        <v>1.95</v>
      </c>
      <c r="S29" s="202">
        <v>2.85</v>
      </c>
      <c r="T29" s="202">
        <v>0</v>
      </c>
      <c r="U29" s="202">
        <v>12.68</v>
      </c>
      <c r="V29" s="202">
        <v>0.18</v>
      </c>
      <c r="W29" s="202">
        <v>0.44</v>
      </c>
      <c r="X29" s="202">
        <v>0.96</v>
      </c>
      <c r="Y29" s="202">
        <v>0</v>
      </c>
      <c r="Z29" s="202">
        <v>2.72</v>
      </c>
      <c r="AA29" s="202">
        <v>0.88</v>
      </c>
      <c r="AB29" s="202">
        <v>0</v>
      </c>
      <c r="AC29" s="202">
        <v>18.66</v>
      </c>
      <c r="AD29" s="202">
        <v>0</v>
      </c>
      <c r="AE29" s="202">
        <v>0</v>
      </c>
      <c r="AF29" s="202">
        <v>0</v>
      </c>
      <c r="AG29" s="202">
        <v>24.11</v>
      </c>
      <c r="AH29" s="202">
        <v>0</v>
      </c>
      <c r="AI29" s="202">
        <v>28.93</v>
      </c>
      <c r="AJ29" s="202">
        <v>0</v>
      </c>
      <c r="AK29" s="202">
        <v>57.6</v>
      </c>
      <c r="AL29" s="202">
        <v>0</v>
      </c>
      <c r="AM29" s="202">
        <v>0</v>
      </c>
      <c r="AN29" s="202">
        <v>0</v>
      </c>
      <c r="AO29" s="202">
        <v>185.4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7.71</v>
      </c>
      <c r="E30" s="202">
        <v>0</v>
      </c>
      <c r="F30" s="202">
        <v>0</v>
      </c>
      <c r="G30" s="202">
        <v>17.93</v>
      </c>
      <c r="H30" s="202">
        <v>0</v>
      </c>
      <c r="I30" s="202">
        <v>5.71</v>
      </c>
      <c r="J30" s="202">
        <v>17.260000000000002</v>
      </c>
      <c r="K30" s="202">
        <v>40.97</v>
      </c>
      <c r="L30" s="202">
        <v>13.57</v>
      </c>
      <c r="M30" s="202">
        <v>0</v>
      </c>
      <c r="N30" s="202">
        <v>1.17</v>
      </c>
      <c r="O30" s="202">
        <v>1.94</v>
      </c>
      <c r="P30" s="202">
        <v>2.13</v>
      </c>
      <c r="Q30" s="202">
        <v>0.2</v>
      </c>
      <c r="R30" s="202">
        <v>1.95</v>
      </c>
      <c r="S30" s="202">
        <v>0.26</v>
      </c>
      <c r="T30" s="202">
        <v>0</v>
      </c>
      <c r="U30" s="202">
        <v>12.68</v>
      </c>
      <c r="V30" s="202">
        <v>0.18</v>
      </c>
      <c r="W30" s="202">
        <v>0.44</v>
      </c>
      <c r="X30" s="202">
        <v>0.96</v>
      </c>
      <c r="Y30" s="202">
        <v>0</v>
      </c>
      <c r="Z30" s="202">
        <v>2.72</v>
      </c>
      <c r="AA30" s="202">
        <v>0.88</v>
      </c>
      <c r="AB30" s="202">
        <v>0</v>
      </c>
      <c r="AC30" s="202">
        <v>18.66</v>
      </c>
      <c r="AD30" s="202">
        <v>0</v>
      </c>
      <c r="AE30" s="202">
        <v>0</v>
      </c>
      <c r="AF30" s="202">
        <v>0</v>
      </c>
      <c r="AG30" s="202">
        <v>24.11</v>
      </c>
      <c r="AH30" s="202">
        <v>0</v>
      </c>
      <c r="AI30" s="202">
        <v>28.93</v>
      </c>
      <c r="AJ30" s="202">
        <v>0</v>
      </c>
      <c r="AK30" s="202">
        <v>57.6</v>
      </c>
      <c r="AL30" s="202">
        <v>0</v>
      </c>
      <c r="AM30" s="202">
        <v>0</v>
      </c>
      <c r="AN30" s="202">
        <v>0</v>
      </c>
      <c r="AO30" s="202">
        <v>185.4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7.71</v>
      </c>
      <c r="E31" s="202">
        <v>0</v>
      </c>
      <c r="F31" s="202">
        <v>0</v>
      </c>
      <c r="G31" s="202">
        <v>17.93</v>
      </c>
      <c r="H31" s="202">
        <v>0</v>
      </c>
      <c r="I31" s="202">
        <v>5.71</v>
      </c>
      <c r="J31" s="202">
        <v>17.260000000000002</v>
      </c>
      <c r="K31" s="202">
        <v>19.82</v>
      </c>
      <c r="L31" s="202">
        <v>2.64</v>
      </c>
      <c r="M31" s="202">
        <v>0</v>
      </c>
      <c r="N31" s="202">
        <v>1.17</v>
      </c>
      <c r="O31" s="202">
        <v>1.94</v>
      </c>
      <c r="P31" s="202">
        <v>2.13</v>
      </c>
      <c r="Q31" s="202">
        <v>0.2</v>
      </c>
      <c r="R31" s="202">
        <v>0.9</v>
      </c>
      <c r="S31" s="202">
        <v>0.26</v>
      </c>
      <c r="T31" s="202">
        <v>0</v>
      </c>
      <c r="U31" s="202">
        <v>12.68</v>
      </c>
      <c r="V31" s="202">
        <v>0.18</v>
      </c>
      <c r="W31" s="202">
        <v>0.44</v>
      </c>
      <c r="X31" s="202">
        <v>0.96</v>
      </c>
      <c r="Y31" s="202">
        <v>0</v>
      </c>
      <c r="Z31" s="202">
        <v>2.72</v>
      </c>
      <c r="AA31" s="202">
        <v>0.88</v>
      </c>
      <c r="AB31" s="202">
        <v>0</v>
      </c>
      <c r="AC31" s="202">
        <v>18.66</v>
      </c>
      <c r="AD31" s="202">
        <v>0</v>
      </c>
      <c r="AE31" s="202">
        <v>0</v>
      </c>
      <c r="AF31" s="202">
        <v>0</v>
      </c>
      <c r="AG31" s="202">
        <v>24.11</v>
      </c>
      <c r="AH31" s="202">
        <v>0</v>
      </c>
      <c r="AI31" s="202">
        <v>28.93</v>
      </c>
      <c r="AJ31" s="202">
        <v>0</v>
      </c>
      <c r="AK31" s="202">
        <v>57.6</v>
      </c>
      <c r="AL31" s="202">
        <v>0</v>
      </c>
      <c r="AM31" s="202">
        <v>0</v>
      </c>
      <c r="AN31" s="202">
        <v>0</v>
      </c>
      <c r="AO31" s="202">
        <v>185.4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7.71</v>
      </c>
      <c r="E32" s="202">
        <v>0</v>
      </c>
      <c r="F32" s="202">
        <v>0</v>
      </c>
      <c r="G32" s="202">
        <v>17.93</v>
      </c>
      <c r="H32" s="202">
        <v>0</v>
      </c>
      <c r="I32" s="202">
        <v>5.71</v>
      </c>
      <c r="J32" s="202">
        <v>17.260000000000002</v>
      </c>
      <c r="K32" s="202">
        <v>6.28</v>
      </c>
      <c r="L32" s="202">
        <v>2.64</v>
      </c>
      <c r="M32" s="202">
        <v>0</v>
      </c>
      <c r="N32" s="202">
        <v>1.17</v>
      </c>
      <c r="O32" s="202">
        <v>1.94</v>
      </c>
      <c r="P32" s="202">
        <v>2.13</v>
      </c>
      <c r="Q32" s="202">
        <v>0.2</v>
      </c>
      <c r="R32" s="202">
        <v>0.9</v>
      </c>
      <c r="S32" s="202">
        <v>0.26</v>
      </c>
      <c r="T32" s="202">
        <v>0</v>
      </c>
      <c r="U32" s="202">
        <v>12.68</v>
      </c>
      <c r="V32" s="202">
        <v>0.18</v>
      </c>
      <c r="W32" s="202">
        <v>0.44</v>
      </c>
      <c r="X32" s="202">
        <v>0.96</v>
      </c>
      <c r="Y32" s="202">
        <v>0</v>
      </c>
      <c r="Z32" s="202">
        <v>2.72</v>
      </c>
      <c r="AA32" s="202">
        <v>0.88</v>
      </c>
      <c r="AB32" s="202">
        <v>0</v>
      </c>
      <c r="AC32" s="202">
        <v>18.66</v>
      </c>
      <c r="AD32" s="202">
        <v>0</v>
      </c>
      <c r="AE32" s="202">
        <v>0</v>
      </c>
      <c r="AF32" s="202">
        <v>0</v>
      </c>
      <c r="AG32" s="202">
        <v>24.11</v>
      </c>
      <c r="AH32" s="202">
        <v>0</v>
      </c>
      <c r="AI32" s="202">
        <v>28.93</v>
      </c>
      <c r="AJ32" s="202">
        <v>0</v>
      </c>
      <c r="AK32" s="202">
        <v>57.6</v>
      </c>
      <c r="AL32" s="202">
        <v>0</v>
      </c>
      <c r="AM32" s="202">
        <v>0</v>
      </c>
      <c r="AN32" s="202">
        <v>0</v>
      </c>
      <c r="AO32" s="202">
        <v>185.4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7.71</v>
      </c>
      <c r="E33" s="202">
        <v>0</v>
      </c>
      <c r="F33" s="202">
        <v>0</v>
      </c>
      <c r="G33" s="202">
        <v>17.93</v>
      </c>
      <c r="H33" s="202">
        <v>0</v>
      </c>
      <c r="I33" s="202">
        <v>5.71</v>
      </c>
      <c r="J33" s="202">
        <v>17.260000000000002</v>
      </c>
      <c r="K33" s="202">
        <v>6.28</v>
      </c>
      <c r="L33" s="202">
        <v>2.64</v>
      </c>
      <c r="M33" s="202">
        <v>0</v>
      </c>
      <c r="N33" s="202">
        <v>1.17</v>
      </c>
      <c r="O33" s="202">
        <v>1.94</v>
      </c>
      <c r="P33" s="202">
        <v>2.13</v>
      </c>
      <c r="Q33" s="202">
        <v>0.2</v>
      </c>
      <c r="R33" s="202">
        <v>0.9</v>
      </c>
      <c r="S33" s="202">
        <v>0.26</v>
      </c>
      <c r="T33" s="202">
        <v>0</v>
      </c>
      <c r="U33" s="202">
        <v>12.68</v>
      </c>
      <c r="V33" s="202">
        <v>0.18</v>
      </c>
      <c r="W33" s="202">
        <v>0.44</v>
      </c>
      <c r="X33" s="202">
        <v>0.96</v>
      </c>
      <c r="Y33" s="202">
        <v>0</v>
      </c>
      <c r="Z33" s="202">
        <v>2.72</v>
      </c>
      <c r="AA33" s="202">
        <v>0.88</v>
      </c>
      <c r="AB33" s="202">
        <v>0</v>
      </c>
      <c r="AC33" s="202">
        <v>18.66</v>
      </c>
      <c r="AD33" s="202">
        <v>0</v>
      </c>
      <c r="AE33" s="202">
        <v>0</v>
      </c>
      <c r="AF33" s="202">
        <v>0</v>
      </c>
      <c r="AG33" s="202">
        <v>24.11</v>
      </c>
      <c r="AH33" s="202">
        <v>0</v>
      </c>
      <c r="AI33" s="202">
        <v>28.93</v>
      </c>
      <c r="AJ33" s="202">
        <v>0</v>
      </c>
      <c r="AK33" s="202">
        <v>57.6</v>
      </c>
      <c r="AL33" s="202">
        <v>0</v>
      </c>
      <c r="AM33" s="202">
        <v>0</v>
      </c>
      <c r="AN33" s="202">
        <v>0</v>
      </c>
      <c r="AO33" s="202">
        <v>185.4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7.71</v>
      </c>
      <c r="E34" s="202">
        <v>0</v>
      </c>
      <c r="F34" s="202">
        <v>0</v>
      </c>
      <c r="G34" s="202">
        <v>17.93</v>
      </c>
      <c r="H34" s="202">
        <v>0</v>
      </c>
      <c r="I34" s="202">
        <v>5.71</v>
      </c>
      <c r="J34" s="202">
        <v>17.260000000000002</v>
      </c>
      <c r="K34" s="202">
        <v>6.28</v>
      </c>
      <c r="L34" s="202">
        <v>2.64</v>
      </c>
      <c r="M34" s="202">
        <v>0</v>
      </c>
      <c r="N34" s="202">
        <v>1.17</v>
      </c>
      <c r="O34" s="202">
        <v>1.94</v>
      </c>
      <c r="P34" s="202">
        <v>2.13</v>
      </c>
      <c r="Q34" s="202">
        <v>0.2</v>
      </c>
      <c r="R34" s="202">
        <v>0.9</v>
      </c>
      <c r="S34" s="202">
        <v>0.26</v>
      </c>
      <c r="T34" s="202">
        <v>0</v>
      </c>
      <c r="U34" s="202">
        <v>12.68</v>
      </c>
      <c r="V34" s="202">
        <v>0.18</v>
      </c>
      <c r="W34" s="202">
        <v>0.44</v>
      </c>
      <c r="X34" s="202">
        <v>0.96</v>
      </c>
      <c r="Y34" s="202">
        <v>0</v>
      </c>
      <c r="Z34" s="202">
        <v>2.72</v>
      </c>
      <c r="AA34" s="202">
        <v>0.88</v>
      </c>
      <c r="AB34" s="202">
        <v>0</v>
      </c>
      <c r="AC34" s="202">
        <v>18.66</v>
      </c>
      <c r="AD34" s="202">
        <v>0</v>
      </c>
      <c r="AE34" s="202">
        <v>0</v>
      </c>
      <c r="AF34" s="202">
        <v>0</v>
      </c>
      <c r="AG34" s="202">
        <v>24.11</v>
      </c>
      <c r="AH34" s="202">
        <v>0</v>
      </c>
      <c r="AI34" s="202">
        <v>28.93</v>
      </c>
      <c r="AJ34" s="202">
        <v>0</v>
      </c>
      <c r="AK34" s="202">
        <v>57.6</v>
      </c>
      <c r="AL34" s="202">
        <v>0</v>
      </c>
      <c r="AM34" s="202">
        <v>0</v>
      </c>
      <c r="AN34" s="202">
        <v>0</v>
      </c>
      <c r="AO34" s="202">
        <v>185.4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7.63</v>
      </c>
      <c r="E35" s="202">
        <v>0</v>
      </c>
      <c r="F35" s="202">
        <v>0</v>
      </c>
      <c r="G35" s="202">
        <v>17.93</v>
      </c>
      <c r="H35" s="202">
        <v>0</v>
      </c>
      <c r="I35" s="202">
        <v>5.71</v>
      </c>
      <c r="J35" s="202">
        <v>17.260000000000002</v>
      </c>
      <c r="K35" s="202">
        <v>6.28</v>
      </c>
      <c r="L35" s="202">
        <v>2.64</v>
      </c>
      <c r="M35" s="202">
        <v>0</v>
      </c>
      <c r="N35" s="202">
        <v>1.17</v>
      </c>
      <c r="O35" s="202">
        <v>1.94</v>
      </c>
      <c r="P35" s="202">
        <v>2.13</v>
      </c>
      <c r="Q35" s="202">
        <v>0.2</v>
      </c>
      <c r="R35" s="202">
        <v>0.9</v>
      </c>
      <c r="S35" s="202">
        <v>0.26</v>
      </c>
      <c r="T35" s="202">
        <v>0</v>
      </c>
      <c r="U35" s="202">
        <v>12.68</v>
      </c>
      <c r="V35" s="202">
        <v>0.18</v>
      </c>
      <c r="W35" s="202">
        <v>0.44</v>
      </c>
      <c r="X35" s="202">
        <v>0.96</v>
      </c>
      <c r="Y35" s="202">
        <v>0</v>
      </c>
      <c r="Z35" s="202">
        <v>2.72</v>
      </c>
      <c r="AA35" s="202">
        <v>0.88</v>
      </c>
      <c r="AB35" s="202">
        <v>0</v>
      </c>
      <c r="AC35" s="202">
        <v>18.66</v>
      </c>
      <c r="AD35" s="202">
        <v>0</v>
      </c>
      <c r="AE35" s="202">
        <v>0</v>
      </c>
      <c r="AF35" s="202">
        <v>0</v>
      </c>
      <c r="AG35" s="202">
        <v>24.11</v>
      </c>
      <c r="AH35" s="202">
        <v>0</v>
      </c>
      <c r="AI35" s="202">
        <v>28.93</v>
      </c>
      <c r="AJ35" s="202">
        <v>0</v>
      </c>
      <c r="AK35" s="202">
        <v>57.6</v>
      </c>
      <c r="AL35" s="202">
        <v>0</v>
      </c>
      <c r="AM35" s="202">
        <v>0</v>
      </c>
      <c r="AN35" s="202">
        <v>0</v>
      </c>
      <c r="AO35" s="202">
        <v>185.4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7.63</v>
      </c>
      <c r="E36" s="202">
        <v>0</v>
      </c>
      <c r="F36" s="202">
        <v>0</v>
      </c>
      <c r="G36" s="202">
        <v>17.93</v>
      </c>
      <c r="H36" s="202">
        <v>0</v>
      </c>
      <c r="I36" s="202">
        <v>5.71</v>
      </c>
      <c r="J36" s="202">
        <v>17.260000000000002</v>
      </c>
      <c r="K36" s="202">
        <v>6.28</v>
      </c>
      <c r="L36" s="202">
        <v>2.64</v>
      </c>
      <c r="M36" s="202">
        <v>0</v>
      </c>
      <c r="N36" s="202">
        <v>1.17</v>
      </c>
      <c r="O36" s="202">
        <v>1.94</v>
      </c>
      <c r="P36" s="202">
        <v>2.13</v>
      </c>
      <c r="Q36" s="202">
        <v>0.2</v>
      </c>
      <c r="R36" s="202">
        <v>0.9</v>
      </c>
      <c r="S36" s="202">
        <v>0.26</v>
      </c>
      <c r="T36" s="202">
        <v>0</v>
      </c>
      <c r="U36" s="202">
        <v>12.68</v>
      </c>
      <c r="V36" s="202">
        <v>0.18</v>
      </c>
      <c r="W36" s="202">
        <v>0.44</v>
      </c>
      <c r="X36" s="202">
        <v>0.96</v>
      </c>
      <c r="Y36" s="202">
        <v>0</v>
      </c>
      <c r="Z36" s="202">
        <v>2.72</v>
      </c>
      <c r="AA36" s="202">
        <v>0.88</v>
      </c>
      <c r="AB36" s="202">
        <v>0</v>
      </c>
      <c r="AC36" s="202">
        <v>18.66</v>
      </c>
      <c r="AD36" s="202">
        <v>0</v>
      </c>
      <c r="AE36" s="202">
        <v>0</v>
      </c>
      <c r="AF36" s="202">
        <v>0</v>
      </c>
      <c r="AG36" s="202">
        <v>24.11</v>
      </c>
      <c r="AH36" s="202">
        <v>0</v>
      </c>
      <c r="AI36" s="202">
        <v>28.93</v>
      </c>
      <c r="AJ36" s="202">
        <v>0</v>
      </c>
      <c r="AK36" s="202">
        <v>57.6</v>
      </c>
      <c r="AL36" s="202">
        <v>0</v>
      </c>
      <c r="AM36" s="202">
        <v>0</v>
      </c>
      <c r="AN36" s="202">
        <v>0</v>
      </c>
      <c r="AO36" s="202">
        <v>185.4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7.63</v>
      </c>
      <c r="E37" s="202">
        <v>0</v>
      </c>
      <c r="F37" s="202">
        <v>0</v>
      </c>
      <c r="G37" s="202">
        <v>17.93</v>
      </c>
      <c r="H37" s="202">
        <v>0</v>
      </c>
      <c r="I37" s="202">
        <v>5.71</v>
      </c>
      <c r="J37" s="202">
        <v>17.260000000000002</v>
      </c>
      <c r="K37" s="202">
        <v>6.28</v>
      </c>
      <c r="L37" s="202">
        <v>2.64</v>
      </c>
      <c r="M37" s="202">
        <v>0</v>
      </c>
      <c r="N37" s="202">
        <v>1.17</v>
      </c>
      <c r="O37" s="202">
        <v>1.94</v>
      </c>
      <c r="P37" s="202">
        <v>2.13</v>
      </c>
      <c r="Q37" s="202">
        <v>0.2</v>
      </c>
      <c r="R37" s="202">
        <v>0.9</v>
      </c>
      <c r="S37" s="202">
        <v>0.26</v>
      </c>
      <c r="T37" s="202">
        <v>0</v>
      </c>
      <c r="U37" s="202">
        <v>12.68</v>
      </c>
      <c r="V37" s="202">
        <v>0.18</v>
      </c>
      <c r="W37" s="202">
        <v>0.44</v>
      </c>
      <c r="X37" s="202">
        <v>0.96</v>
      </c>
      <c r="Y37" s="202">
        <v>0</v>
      </c>
      <c r="Z37" s="202">
        <v>2.72</v>
      </c>
      <c r="AA37" s="202">
        <v>0.88</v>
      </c>
      <c r="AB37" s="202">
        <v>0</v>
      </c>
      <c r="AC37" s="202">
        <v>18.66</v>
      </c>
      <c r="AD37" s="202">
        <v>0</v>
      </c>
      <c r="AE37" s="202">
        <v>0</v>
      </c>
      <c r="AF37" s="202">
        <v>0</v>
      </c>
      <c r="AG37" s="202">
        <v>24.11</v>
      </c>
      <c r="AH37" s="202">
        <v>0</v>
      </c>
      <c r="AI37" s="202">
        <v>28.93</v>
      </c>
      <c r="AJ37" s="202">
        <v>0</v>
      </c>
      <c r="AK37" s="202">
        <v>57.6</v>
      </c>
      <c r="AL37" s="202">
        <v>0</v>
      </c>
      <c r="AM37" s="202">
        <v>0</v>
      </c>
      <c r="AN37" s="202">
        <v>0</v>
      </c>
      <c r="AO37" s="202">
        <v>185.4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7.63</v>
      </c>
      <c r="E38" s="202">
        <v>0</v>
      </c>
      <c r="F38" s="202">
        <v>0</v>
      </c>
      <c r="G38" s="202">
        <v>17.93</v>
      </c>
      <c r="H38" s="202">
        <v>0</v>
      </c>
      <c r="I38" s="202">
        <v>5.71</v>
      </c>
      <c r="J38" s="202">
        <v>17.260000000000002</v>
      </c>
      <c r="K38" s="202">
        <v>6.28</v>
      </c>
      <c r="L38" s="202">
        <v>2.64</v>
      </c>
      <c r="M38" s="202">
        <v>0</v>
      </c>
      <c r="N38" s="202">
        <v>1.17</v>
      </c>
      <c r="O38" s="202">
        <v>1.94</v>
      </c>
      <c r="P38" s="202">
        <v>2.13</v>
      </c>
      <c r="Q38" s="202">
        <v>0.2</v>
      </c>
      <c r="R38" s="202">
        <v>0.9</v>
      </c>
      <c r="S38" s="202">
        <v>0.26</v>
      </c>
      <c r="T38" s="202">
        <v>0</v>
      </c>
      <c r="U38" s="202">
        <v>12.68</v>
      </c>
      <c r="V38" s="202">
        <v>0.18</v>
      </c>
      <c r="W38" s="202">
        <v>0.44</v>
      </c>
      <c r="X38" s="202">
        <v>0.96</v>
      </c>
      <c r="Y38" s="202">
        <v>0</v>
      </c>
      <c r="Z38" s="202">
        <v>2.72</v>
      </c>
      <c r="AA38" s="202">
        <v>0.88</v>
      </c>
      <c r="AB38" s="202">
        <v>0</v>
      </c>
      <c r="AC38" s="202">
        <v>18.66</v>
      </c>
      <c r="AD38" s="202">
        <v>0</v>
      </c>
      <c r="AE38" s="202">
        <v>0</v>
      </c>
      <c r="AF38" s="202">
        <v>0</v>
      </c>
      <c r="AG38" s="202">
        <v>24.11</v>
      </c>
      <c r="AH38" s="202">
        <v>0</v>
      </c>
      <c r="AI38" s="202">
        <v>28.93</v>
      </c>
      <c r="AJ38" s="202">
        <v>0</v>
      </c>
      <c r="AK38" s="202">
        <v>57.6</v>
      </c>
      <c r="AL38" s="202">
        <v>0</v>
      </c>
      <c r="AM38" s="202">
        <v>0</v>
      </c>
      <c r="AN38" s="202">
        <v>0</v>
      </c>
      <c r="AO38" s="202">
        <v>185.4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7.63</v>
      </c>
      <c r="E39" s="202">
        <v>0</v>
      </c>
      <c r="F39" s="202">
        <v>0</v>
      </c>
      <c r="G39" s="202">
        <v>17.93</v>
      </c>
      <c r="H39" s="202">
        <v>0</v>
      </c>
      <c r="I39" s="202">
        <v>5.71</v>
      </c>
      <c r="J39" s="202">
        <v>17.260000000000002</v>
      </c>
      <c r="K39" s="202">
        <v>25.24</v>
      </c>
      <c r="L39" s="202">
        <v>22.07</v>
      </c>
      <c r="M39" s="202">
        <v>0</v>
      </c>
      <c r="N39" s="202">
        <v>1.17</v>
      </c>
      <c r="O39" s="202">
        <v>1.94</v>
      </c>
      <c r="P39" s="202">
        <v>2.13</v>
      </c>
      <c r="Q39" s="202">
        <v>0.2</v>
      </c>
      <c r="R39" s="202">
        <v>0.3</v>
      </c>
      <c r="S39" s="202">
        <v>0.26</v>
      </c>
      <c r="T39" s="202">
        <v>0</v>
      </c>
      <c r="U39" s="202">
        <v>12.68</v>
      </c>
      <c r="V39" s="202">
        <v>0.18</v>
      </c>
      <c r="W39" s="202">
        <v>0.44</v>
      </c>
      <c r="X39" s="202">
        <v>0.96</v>
      </c>
      <c r="Y39" s="202">
        <v>0</v>
      </c>
      <c r="Z39" s="202">
        <v>2.72</v>
      </c>
      <c r="AA39" s="202">
        <v>0.88</v>
      </c>
      <c r="AB39" s="202">
        <v>0</v>
      </c>
      <c r="AC39" s="202">
        <v>18.66</v>
      </c>
      <c r="AD39" s="202">
        <v>0</v>
      </c>
      <c r="AE39" s="202">
        <v>0</v>
      </c>
      <c r="AF39" s="202">
        <v>0</v>
      </c>
      <c r="AG39" s="202">
        <v>24.11</v>
      </c>
      <c r="AH39" s="202">
        <v>0</v>
      </c>
      <c r="AI39" s="202">
        <v>28.93</v>
      </c>
      <c r="AJ39" s="202">
        <v>0</v>
      </c>
      <c r="AK39" s="202">
        <v>57.6</v>
      </c>
      <c r="AL39" s="202">
        <v>0</v>
      </c>
      <c r="AM39" s="202">
        <v>0</v>
      </c>
      <c r="AN39" s="202">
        <v>0</v>
      </c>
      <c r="AO39" s="202">
        <v>183.6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7.63</v>
      </c>
      <c r="E40" s="202">
        <v>0</v>
      </c>
      <c r="F40" s="202">
        <v>0</v>
      </c>
      <c r="G40" s="202">
        <v>17.93</v>
      </c>
      <c r="H40" s="202">
        <v>0</v>
      </c>
      <c r="I40" s="202">
        <v>5.71</v>
      </c>
      <c r="J40" s="202">
        <v>17.260000000000002</v>
      </c>
      <c r="K40" s="202">
        <v>29.87</v>
      </c>
      <c r="L40" s="202">
        <v>22.07</v>
      </c>
      <c r="M40" s="202">
        <v>0</v>
      </c>
      <c r="N40" s="202">
        <v>1.17</v>
      </c>
      <c r="O40" s="202">
        <v>1.94</v>
      </c>
      <c r="P40" s="202">
        <v>2.13</v>
      </c>
      <c r="Q40" s="202">
        <v>0.2</v>
      </c>
      <c r="R40" s="202">
        <v>0.3</v>
      </c>
      <c r="S40" s="202">
        <v>0.26</v>
      </c>
      <c r="T40" s="202">
        <v>0</v>
      </c>
      <c r="U40" s="202">
        <v>12.68</v>
      </c>
      <c r="V40" s="202">
        <v>0.18</v>
      </c>
      <c r="W40" s="202">
        <v>0.44</v>
      </c>
      <c r="X40" s="202">
        <v>0.96</v>
      </c>
      <c r="Y40" s="202">
        <v>0</v>
      </c>
      <c r="Z40" s="202">
        <v>2.72</v>
      </c>
      <c r="AA40" s="202">
        <v>0.88</v>
      </c>
      <c r="AB40" s="202">
        <v>0</v>
      </c>
      <c r="AC40" s="202">
        <v>18.66</v>
      </c>
      <c r="AD40" s="202">
        <v>0</v>
      </c>
      <c r="AE40" s="202">
        <v>0</v>
      </c>
      <c r="AF40" s="202">
        <v>0</v>
      </c>
      <c r="AG40" s="202">
        <v>24.11</v>
      </c>
      <c r="AH40" s="202">
        <v>0</v>
      </c>
      <c r="AI40" s="202">
        <v>28.93</v>
      </c>
      <c r="AJ40" s="202">
        <v>0</v>
      </c>
      <c r="AK40" s="202">
        <v>57.6</v>
      </c>
      <c r="AL40" s="202">
        <v>0</v>
      </c>
      <c r="AM40" s="202">
        <v>0</v>
      </c>
      <c r="AN40" s="202">
        <v>0</v>
      </c>
      <c r="AO40" s="202">
        <v>183.6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7.63</v>
      </c>
      <c r="E41" s="202">
        <v>0</v>
      </c>
      <c r="F41" s="202">
        <v>0</v>
      </c>
      <c r="G41" s="202">
        <v>17.93</v>
      </c>
      <c r="H41" s="202">
        <v>0</v>
      </c>
      <c r="I41" s="202">
        <v>5.71</v>
      </c>
      <c r="J41" s="202">
        <v>17.260000000000002</v>
      </c>
      <c r="K41" s="202">
        <v>43.95</v>
      </c>
      <c r="L41" s="202">
        <v>22.07</v>
      </c>
      <c r="M41" s="202">
        <v>0</v>
      </c>
      <c r="N41" s="202">
        <v>1.17</v>
      </c>
      <c r="O41" s="202">
        <v>1.94</v>
      </c>
      <c r="P41" s="202">
        <v>2.13</v>
      </c>
      <c r="Q41" s="202">
        <v>0.2</v>
      </c>
      <c r="R41" s="202">
        <v>0.3</v>
      </c>
      <c r="S41" s="202">
        <v>0.26</v>
      </c>
      <c r="T41" s="202">
        <v>0</v>
      </c>
      <c r="U41" s="202">
        <v>12.68</v>
      </c>
      <c r="V41" s="202">
        <v>0.18</v>
      </c>
      <c r="W41" s="202">
        <v>0.44</v>
      </c>
      <c r="X41" s="202">
        <v>0.96</v>
      </c>
      <c r="Y41" s="202">
        <v>0</v>
      </c>
      <c r="Z41" s="202">
        <v>2.72</v>
      </c>
      <c r="AA41" s="202">
        <v>0.88</v>
      </c>
      <c r="AB41" s="202">
        <v>0</v>
      </c>
      <c r="AC41" s="202">
        <v>18.66</v>
      </c>
      <c r="AD41" s="202">
        <v>0</v>
      </c>
      <c r="AE41" s="202">
        <v>0</v>
      </c>
      <c r="AF41" s="202">
        <v>0</v>
      </c>
      <c r="AG41" s="202">
        <v>24.11</v>
      </c>
      <c r="AH41" s="202">
        <v>3.21</v>
      </c>
      <c r="AI41" s="202">
        <v>28.93</v>
      </c>
      <c r="AJ41" s="202">
        <v>0</v>
      </c>
      <c r="AK41" s="202">
        <v>57.6</v>
      </c>
      <c r="AL41" s="202">
        <v>0</v>
      </c>
      <c r="AM41" s="202">
        <v>0</v>
      </c>
      <c r="AN41" s="202">
        <v>0</v>
      </c>
      <c r="AO41" s="202">
        <v>183.6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7.63</v>
      </c>
      <c r="E42" s="202">
        <v>0</v>
      </c>
      <c r="F42" s="202">
        <v>0</v>
      </c>
      <c r="G42" s="202">
        <v>17.93</v>
      </c>
      <c r="H42" s="202">
        <v>0</v>
      </c>
      <c r="I42" s="202">
        <v>5.71</v>
      </c>
      <c r="J42" s="202">
        <v>17.260000000000002</v>
      </c>
      <c r="K42" s="202">
        <v>43.95</v>
      </c>
      <c r="L42" s="202">
        <v>22.07</v>
      </c>
      <c r="M42" s="202">
        <v>0</v>
      </c>
      <c r="N42" s="202">
        <v>1.17</v>
      </c>
      <c r="O42" s="202">
        <v>1.94</v>
      </c>
      <c r="P42" s="202">
        <v>2.13</v>
      </c>
      <c r="Q42" s="202">
        <v>0.2</v>
      </c>
      <c r="R42" s="202">
        <v>0.3</v>
      </c>
      <c r="S42" s="202">
        <v>0.26</v>
      </c>
      <c r="T42" s="202">
        <v>0</v>
      </c>
      <c r="U42" s="202">
        <v>12.68</v>
      </c>
      <c r="V42" s="202">
        <v>0.18</v>
      </c>
      <c r="W42" s="202">
        <v>0.44</v>
      </c>
      <c r="X42" s="202">
        <v>0.96</v>
      </c>
      <c r="Y42" s="202">
        <v>0</v>
      </c>
      <c r="Z42" s="202">
        <v>2.72</v>
      </c>
      <c r="AA42" s="202">
        <v>0.88</v>
      </c>
      <c r="AB42" s="202">
        <v>0</v>
      </c>
      <c r="AC42" s="202">
        <v>18.66</v>
      </c>
      <c r="AD42" s="202">
        <v>0</v>
      </c>
      <c r="AE42" s="202">
        <v>0</v>
      </c>
      <c r="AF42" s="202">
        <v>0</v>
      </c>
      <c r="AG42" s="202">
        <v>24.11</v>
      </c>
      <c r="AH42" s="202">
        <v>3.21</v>
      </c>
      <c r="AI42" s="202">
        <v>28.93</v>
      </c>
      <c r="AJ42" s="202">
        <v>0</v>
      </c>
      <c r="AK42" s="202">
        <v>57.6</v>
      </c>
      <c r="AL42" s="202">
        <v>0</v>
      </c>
      <c r="AM42" s="202">
        <v>0</v>
      </c>
      <c r="AN42" s="202">
        <v>0</v>
      </c>
      <c r="AO42" s="202">
        <v>183.6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7.39</v>
      </c>
      <c r="E43" s="202">
        <v>0</v>
      </c>
      <c r="F43" s="202">
        <v>0</v>
      </c>
      <c r="G43" s="202">
        <v>17.93</v>
      </c>
      <c r="H43" s="202">
        <v>0</v>
      </c>
      <c r="I43" s="202">
        <v>5.71</v>
      </c>
      <c r="J43" s="202">
        <v>17.260000000000002</v>
      </c>
      <c r="K43" s="202">
        <v>63.18</v>
      </c>
      <c r="L43" s="202">
        <v>22.07</v>
      </c>
      <c r="M43" s="202">
        <v>0</v>
      </c>
      <c r="N43" s="202">
        <v>1.17</v>
      </c>
      <c r="O43" s="202">
        <v>1.94</v>
      </c>
      <c r="P43" s="202">
        <v>2.13</v>
      </c>
      <c r="Q43" s="202">
        <v>0.2</v>
      </c>
      <c r="R43" s="202">
        <v>0.3</v>
      </c>
      <c r="S43" s="202">
        <v>0.26</v>
      </c>
      <c r="T43" s="202">
        <v>0</v>
      </c>
      <c r="U43" s="202">
        <v>12.68</v>
      </c>
      <c r="V43" s="202">
        <v>0.18</v>
      </c>
      <c r="W43" s="202">
        <v>0.44</v>
      </c>
      <c r="X43" s="202">
        <v>0.96</v>
      </c>
      <c r="Y43" s="202">
        <v>0</v>
      </c>
      <c r="Z43" s="202">
        <v>2.72</v>
      </c>
      <c r="AA43" s="202">
        <v>0.88</v>
      </c>
      <c r="AB43" s="202">
        <v>0</v>
      </c>
      <c r="AC43" s="202">
        <v>18.66</v>
      </c>
      <c r="AD43" s="202">
        <v>0</v>
      </c>
      <c r="AE43" s="202">
        <v>0</v>
      </c>
      <c r="AF43" s="202">
        <v>0</v>
      </c>
      <c r="AG43" s="202">
        <v>24.11</v>
      </c>
      <c r="AH43" s="202">
        <v>6.43</v>
      </c>
      <c r="AI43" s="202">
        <v>28.93</v>
      </c>
      <c r="AJ43" s="202">
        <v>0</v>
      </c>
      <c r="AK43" s="202">
        <v>57.6</v>
      </c>
      <c r="AL43" s="202">
        <v>0</v>
      </c>
      <c r="AM43" s="202">
        <v>0</v>
      </c>
      <c r="AN43" s="202">
        <v>0</v>
      </c>
      <c r="AO43" s="202">
        <v>183.6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7.39</v>
      </c>
      <c r="E44" s="202">
        <v>0</v>
      </c>
      <c r="F44" s="202">
        <v>0</v>
      </c>
      <c r="G44" s="202">
        <v>17.93</v>
      </c>
      <c r="H44" s="202">
        <v>0</v>
      </c>
      <c r="I44" s="202">
        <v>5.71</v>
      </c>
      <c r="J44" s="202">
        <v>17.260000000000002</v>
      </c>
      <c r="K44" s="202">
        <v>72.8</v>
      </c>
      <c r="L44" s="202">
        <v>22.07</v>
      </c>
      <c r="M44" s="202">
        <v>0</v>
      </c>
      <c r="N44" s="202">
        <v>1.17</v>
      </c>
      <c r="O44" s="202">
        <v>1.94</v>
      </c>
      <c r="P44" s="202">
        <v>2.13</v>
      </c>
      <c r="Q44" s="202">
        <v>0.2</v>
      </c>
      <c r="R44" s="202">
        <v>0.3</v>
      </c>
      <c r="S44" s="202">
        <v>0.26</v>
      </c>
      <c r="T44" s="202">
        <v>0</v>
      </c>
      <c r="U44" s="202">
        <v>12.68</v>
      </c>
      <c r="V44" s="202">
        <v>0.18</v>
      </c>
      <c r="W44" s="202">
        <v>0.44</v>
      </c>
      <c r="X44" s="202">
        <v>0.96</v>
      </c>
      <c r="Y44" s="202">
        <v>0</v>
      </c>
      <c r="Z44" s="202">
        <v>2.72</v>
      </c>
      <c r="AA44" s="202">
        <v>0.88</v>
      </c>
      <c r="AB44" s="202">
        <v>0</v>
      </c>
      <c r="AC44" s="202">
        <v>18.66</v>
      </c>
      <c r="AD44" s="202">
        <v>0</v>
      </c>
      <c r="AE44" s="202">
        <v>0</v>
      </c>
      <c r="AF44" s="202">
        <v>0</v>
      </c>
      <c r="AG44" s="202">
        <v>24.11</v>
      </c>
      <c r="AH44" s="202">
        <v>6.43</v>
      </c>
      <c r="AI44" s="202">
        <v>28.93</v>
      </c>
      <c r="AJ44" s="202">
        <v>0</v>
      </c>
      <c r="AK44" s="202">
        <v>57.6</v>
      </c>
      <c r="AL44" s="202">
        <v>0</v>
      </c>
      <c r="AM44" s="202">
        <v>0</v>
      </c>
      <c r="AN44" s="202">
        <v>0</v>
      </c>
      <c r="AO44" s="202">
        <v>183.6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7.39</v>
      </c>
      <c r="E45" s="202">
        <v>0</v>
      </c>
      <c r="F45" s="202">
        <v>0</v>
      </c>
      <c r="G45" s="202">
        <v>17.93</v>
      </c>
      <c r="H45" s="202">
        <v>0</v>
      </c>
      <c r="I45" s="202">
        <v>5.71</v>
      </c>
      <c r="J45" s="202">
        <v>17.260000000000002</v>
      </c>
      <c r="K45" s="202">
        <v>72.8</v>
      </c>
      <c r="L45" s="202">
        <v>22.07</v>
      </c>
      <c r="M45" s="202">
        <v>0</v>
      </c>
      <c r="N45" s="202">
        <v>1.17</v>
      </c>
      <c r="O45" s="202">
        <v>1.94</v>
      </c>
      <c r="P45" s="202">
        <v>2.13</v>
      </c>
      <c r="Q45" s="202">
        <v>0.2</v>
      </c>
      <c r="R45" s="202">
        <v>0.3</v>
      </c>
      <c r="S45" s="202">
        <v>0.26</v>
      </c>
      <c r="T45" s="202">
        <v>0</v>
      </c>
      <c r="U45" s="202">
        <v>12.68</v>
      </c>
      <c r="V45" s="202">
        <v>0.18</v>
      </c>
      <c r="W45" s="202">
        <v>0.44</v>
      </c>
      <c r="X45" s="202">
        <v>0.96</v>
      </c>
      <c r="Y45" s="202">
        <v>0</v>
      </c>
      <c r="Z45" s="202">
        <v>2.72</v>
      </c>
      <c r="AA45" s="202">
        <v>0.88</v>
      </c>
      <c r="AB45" s="202">
        <v>0</v>
      </c>
      <c r="AC45" s="202">
        <v>18.66</v>
      </c>
      <c r="AD45" s="202">
        <v>0</v>
      </c>
      <c r="AE45" s="202">
        <v>0</v>
      </c>
      <c r="AF45" s="202">
        <v>0</v>
      </c>
      <c r="AG45" s="202">
        <v>24.11</v>
      </c>
      <c r="AH45" s="202">
        <v>9.64</v>
      </c>
      <c r="AI45" s="202">
        <v>28.93</v>
      </c>
      <c r="AJ45" s="202">
        <v>0</v>
      </c>
      <c r="AK45" s="202">
        <v>57.6</v>
      </c>
      <c r="AL45" s="202">
        <v>0</v>
      </c>
      <c r="AM45" s="202">
        <v>0</v>
      </c>
      <c r="AN45" s="202">
        <v>0</v>
      </c>
      <c r="AO45" s="202">
        <v>183.6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7.39</v>
      </c>
      <c r="E46" s="202">
        <v>0</v>
      </c>
      <c r="F46" s="202">
        <v>0</v>
      </c>
      <c r="G46" s="202">
        <v>17.93</v>
      </c>
      <c r="H46" s="202">
        <v>0</v>
      </c>
      <c r="I46" s="202">
        <v>5.71</v>
      </c>
      <c r="J46" s="202">
        <v>17.260000000000002</v>
      </c>
      <c r="K46" s="202">
        <v>82.42</v>
      </c>
      <c r="L46" s="202">
        <v>22.07</v>
      </c>
      <c r="M46" s="202">
        <v>0</v>
      </c>
      <c r="N46" s="202">
        <v>1.17</v>
      </c>
      <c r="O46" s="202">
        <v>1.94</v>
      </c>
      <c r="P46" s="202">
        <v>2.13</v>
      </c>
      <c r="Q46" s="202">
        <v>0.2</v>
      </c>
      <c r="R46" s="202">
        <v>0.3</v>
      </c>
      <c r="S46" s="202">
        <v>0.26</v>
      </c>
      <c r="T46" s="202">
        <v>0</v>
      </c>
      <c r="U46" s="202">
        <v>12.68</v>
      </c>
      <c r="V46" s="202">
        <v>0.18</v>
      </c>
      <c r="W46" s="202">
        <v>0.44</v>
      </c>
      <c r="X46" s="202">
        <v>0.96</v>
      </c>
      <c r="Y46" s="202">
        <v>0</v>
      </c>
      <c r="Z46" s="202">
        <v>2.72</v>
      </c>
      <c r="AA46" s="202">
        <v>0.88</v>
      </c>
      <c r="AB46" s="202">
        <v>0</v>
      </c>
      <c r="AC46" s="202">
        <v>18.66</v>
      </c>
      <c r="AD46" s="202">
        <v>0</v>
      </c>
      <c r="AE46" s="202">
        <v>0</v>
      </c>
      <c r="AF46" s="202">
        <v>0</v>
      </c>
      <c r="AG46" s="202">
        <v>24.11</v>
      </c>
      <c r="AH46" s="202">
        <v>12.86</v>
      </c>
      <c r="AI46" s="202">
        <v>28.93</v>
      </c>
      <c r="AJ46" s="202">
        <v>0</v>
      </c>
      <c r="AK46" s="202">
        <v>57.6</v>
      </c>
      <c r="AL46" s="202">
        <v>0</v>
      </c>
      <c r="AM46" s="202">
        <v>0</v>
      </c>
      <c r="AN46" s="202">
        <v>0</v>
      </c>
      <c r="AO46" s="202">
        <v>183.6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7.39</v>
      </c>
      <c r="E47" s="202">
        <v>0</v>
      </c>
      <c r="F47" s="202">
        <v>0</v>
      </c>
      <c r="G47" s="202">
        <v>17.93</v>
      </c>
      <c r="H47" s="202">
        <v>0</v>
      </c>
      <c r="I47" s="202">
        <v>5.71</v>
      </c>
      <c r="J47" s="202">
        <v>17.260000000000002</v>
      </c>
      <c r="K47" s="202">
        <v>96.84</v>
      </c>
      <c r="L47" s="202">
        <v>22.07</v>
      </c>
      <c r="M47" s="202">
        <v>0</v>
      </c>
      <c r="N47" s="202">
        <v>1.17</v>
      </c>
      <c r="O47" s="202">
        <v>1.94</v>
      </c>
      <c r="P47" s="202">
        <v>2.13</v>
      </c>
      <c r="Q47" s="202">
        <v>0</v>
      </c>
      <c r="R47" s="202">
        <v>0.31</v>
      </c>
      <c r="S47" s="202">
        <v>0.26</v>
      </c>
      <c r="T47" s="202">
        <v>0</v>
      </c>
      <c r="U47" s="202">
        <v>12.34</v>
      </c>
      <c r="V47" s="202">
        <v>0.18</v>
      </c>
      <c r="W47" s="202">
        <v>0.44</v>
      </c>
      <c r="X47" s="202">
        <v>0.96</v>
      </c>
      <c r="Y47" s="202">
        <v>0</v>
      </c>
      <c r="Z47" s="202">
        <v>2.72</v>
      </c>
      <c r="AA47" s="202">
        <v>0.88</v>
      </c>
      <c r="AB47" s="202">
        <v>0</v>
      </c>
      <c r="AC47" s="202">
        <v>18.66</v>
      </c>
      <c r="AD47" s="202">
        <v>0</v>
      </c>
      <c r="AE47" s="202">
        <v>0</v>
      </c>
      <c r="AF47" s="202">
        <v>0</v>
      </c>
      <c r="AG47" s="202">
        <v>24.11</v>
      </c>
      <c r="AH47" s="202">
        <v>12.86</v>
      </c>
      <c r="AI47" s="202">
        <v>28.93</v>
      </c>
      <c r="AJ47" s="202">
        <v>0</v>
      </c>
      <c r="AK47" s="202">
        <v>57.6</v>
      </c>
      <c r="AL47" s="202">
        <v>0</v>
      </c>
      <c r="AM47" s="202">
        <v>0</v>
      </c>
      <c r="AN47" s="202">
        <v>0</v>
      </c>
      <c r="AO47" s="202">
        <v>183.6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7.39</v>
      </c>
      <c r="E48" s="202">
        <v>0</v>
      </c>
      <c r="F48" s="202">
        <v>0</v>
      </c>
      <c r="G48" s="202">
        <v>17.93</v>
      </c>
      <c r="H48" s="202">
        <v>0</v>
      </c>
      <c r="I48" s="202">
        <v>5.71</v>
      </c>
      <c r="J48" s="202">
        <v>17.260000000000002</v>
      </c>
      <c r="K48" s="202">
        <v>102</v>
      </c>
      <c r="L48" s="202">
        <v>22.07</v>
      </c>
      <c r="M48" s="202">
        <v>0</v>
      </c>
      <c r="N48" s="202">
        <v>1.17</v>
      </c>
      <c r="O48" s="202">
        <v>1.94</v>
      </c>
      <c r="P48" s="202">
        <v>2.13</v>
      </c>
      <c r="Q48" s="202">
        <v>0.2</v>
      </c>
      <c r="R48" s="202">
        <v>0.31</v>
      </c>
      <c r="S48" s="202">
        <v>0.26</v>
      </c>
      <c r="T48" s="202">
        <v>0</v>
      </c>
      <c r="U48" s="202">
        <v>12.34</v>
      </c>
      <c r="V48" s="202">
        <v>0.18</v>
      </c>
      <c r="W48" s="202">
        <v>0.44</v>
      </c>
      <c r="X48" s="202">
        <v>0.96</v>
      </c>
      <c r="Y48" s="202">
        <v>0</v>
      </c>
      <c r="Z48" s="202">
        <v>2.72</v>
      </c>
      <c r="AA48" s="202">
        <v>0.88</v>
      </c>
      <c r="AB48" s="202">
        <v>0</v>
      </c>
      <c r="AC48" s="202">
        <v>18.66</v>
      </c>
      <c r="AD48" s="202">
        <v>0</v>
      </c>
      <c r="AE48" s="202">
        <v>0</v>
      </c>
      <c r="AF48" s="202">
        <v>0</v>
      </c>
      <c r="AG48" s="202">
        <v>24.11</v>
      </c>
      <c r="AH48" s="202">
        <v>0</v>
      </c>
      <c r="AI48" s="202">
        <v>28.93</v>
      </c>
      <c r="AJ48" s="202">
        <v>0</v>
      </c>
      <c r="AK48" s="202">
        <v>57.6</v>
      </c>
      <c r="AL48" s="202">
        <v>0</v>
      </c>
      <c r="AM48" s="202">
        <v>0</v>
      </c>
      <c r="AN48" s="202">
        <v>0</v>
      </c>
      <c r="AO48" s="202">
        <v>183.6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7.39</v>
      </c>
      <c r="E49" s="202">
        <v>0</v>
      </c>
      <c r="F49" s="202">
        <v>0</v>
      </c>
      <c r="G49" s="202">
        <v>17.93</v>
      </c>
      <c r="H49" s="202">
        <v>0</v>
      </c>
      <c r="I49" s="202">
        <v>5.71</v>
      </c>
      <c r="J49" s="202">
        <v>17.260000000000002</v>
      </c>
      <c r="K49" s="202">
        <v>102.02</v>
      </c>
      <c r="L49" s="202">
        <v>22.07</v>
      </c>
      <c r="M49" s="202">
        <v>0</v>
      </c>
      <c r="N49" s="202">
        <v>1.17</v>
      </c>
      <c r="O49" s="202">
        <v>1.94</v>
      </c>
      <c r="P49" s="202">
        <v>2.13</v>
      </c>
      <c r="Q49" s="202">
        <v>0.2</v>
      </c>
      <c r="R49" s="202">
        <v>0.31</v>
      </c>
      <c r="S49" s="202">
        <v>0.26</v>
      </c>
      <c r="T49" s="202">
        <v>0</v>
      </c>
      <c r="U49" s="202">
        <v>12.34</v>
      </c>
      <c r="V49" s="202">
        <v>0.18</v>
      </c>
      <c r="W49" s="202">
        <v>0.44</v>
      </c>
      <c r="X49" s="202">
        <v>0.96</v>
      </c>
      <c r="Y49" s="202">
        <v>0</v>
      </c>
      <c r="Z49" s="202">
        <v>2.72</v>
      </c>
      <c r="AA49" s="202">
        <v>0.88</v>
      </c>
      <c r="AB49" s="202">
        <v>0</v>
      </c>
      <c r="AC49" s="202">
        <v>18.66</v>
      </c>
      <c r="AD49" s="202">
        <v>0</v>
      </c>
      <c r="AE49" s="202">
        <v>0</v>
      </c>
      <c r="AF49" s="202">
        <v>0</v>
      </c>
      <c r="AG49" s="202">
        <v>24.11</v>
      </c>
      <c r="AH49" s="202">
        <v>0</v>
      </c>
      <c r="AI49" s="202">
        <v>28.93</v>
      </c>
      <c r="AJ49" s="202">
        <v>0</v>
      </c>
      <c r="AK49" s="202">
        <v>57.6</v>
      </c>
      <c r="AL49" s="202">
        <v>0</v>
      </c>
      <c r="AM49" s="202">
        <v>0</v>
      </c>
      <c r="AN49" s="202">
        <v>0</v>
      </c>
      <c r="AO49" s="202">
        <v>183.6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7.39</v>
      </c>
      <c r="E50" s="202">
        <v>0</v>
      </c>
      <c r="F50" s="202">
        <v>0</v>
      </c>
      <c r="G50" s="202">
        <v>17.93</v>
      </c>
      <c r="H50" s="202">
        <v>0</v>
      </c>
      <c r="I50" s="202">
        <v>5.71</v>
      </c>
      <c r="J50" s="202">
        <v>17.260000000000002</v>
      </c>
      <c r="K50" s="202">
        <v>114.96</v>
      </c>
      <c r="L50" s="202">
        <v>22.07</v>
      </c>
      <c r="M50" s="202">
        <v>0</v>
      </c>
      <c r="N50" s="202">
        <v>1.17</v>
      </c>
      <c r="O50" s="202">
        <v>1.94</v>
      </c>
      <c r="P50" s="202">
        <v>2.13</v>
      </c>
      <c r="Q50" s="202">
        <v>0.2</v>
      </c>
      <c r="R50" s="202">
        <v>0.31</v>
      </c>
      <c r="S50" s="202">
        <v>0.26</v>
      </c>
      <c r="T50" s="202">
        <v>0</v>
      </c>
      <c r="U50" s="202">
        <v>12.34</v>
      </c>
      <c r="V50" s="202">
        <v>0.18</v>
      </c>
      <c r="W50" s="202">
        <v>0.44</v>
      </c>
      <c r="X50" s="202">
        <v>0.96</v>
      </c>
      <c r="Y50" s="202">
        <v>0</v>
      </c>
      <c r="Z50" s="202">
        <v>2.72</v>
      </c>
      <c r="AA50" s="202">
        <v>0.88</v>
      </c>
      <c r="AB50" s="202">
        <v>0</v>
      </c>
      <c r="AC50" s="202">
        <v>18.66</v>
      </c>
      <c r="AD50" s="202">
        <v>0</v>
      </c>
      <c r="AE50" s="202">
        <v>0</v>
      </c>
      <c r="AF50" s="202">
        <v>0</v>
      </c>
      <c r="AG50" s="202">
        <v>24.11</v>
      </c>
      <c r="AH50" s="202">
        <v>0</v>
      </c>
      <c r="AI50" s="202">
        <v>28.93</v>
      </c>
      <c r="AJ50" s="202">
        <v>0</v>
      </c>
      <c r="AK50" s="202">
        <v>57.6</v>
      </c>
      <c r="AL50" s="202">
        <v>0</v>
      </c>
      <c r="AM50" s="202">
        <v>0</v>
      </c>
      <c r="AN50" s="202">
        <v>0</v>
      </c>
      <c r="AO50" s="202">
        <v>183.6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7.39</v>
      </c>
      <c r="E51" s="202">
        <v>0</v>
      </c>
      <c r="F51" s="202">
        <v>0</v>
      </c>
      <c r="G51" s="202">
        <v>17.93</v>
      </c>
      <c r="H51" s="202">
        <v>0</v>
      </c>
      <c r="I51" s="202">
        <v>5.71</v>
      </c>
      <c r="J51" s="202">
        <v>17.260000000000002</v>
      </c>
      <c r="K51" s="202">
        <v>124.21</v>
      </c>
      <c r="L51" s="202">
        <v>22.07</v>
      </c>
      <c r="M51" s="202">
        <v>0</v>
      </c>
      <c r="N51" s="202">
        <v>1.17</v>
      </c>
      <c r="O51" s="202">
        <v>1.94</v>
      </c>
      <c r="P51" s="202">
        <v>2.13</v>
      </c>
      <c r="Q51" s="202">
        <v>2.33</v>
      </c>
      <c r="R51" s="202">
        <v>0.31</v>
      </c>
      <c r="S51" s="202">
        <v>0.26</v>
      </c>
      <c r="T51" s="202">
        <v>0</v>
      </c>
      <c r="U51" s="202">
        <v>12.34</v>
      </c>
      <c r="V51" s="202">
        <v>0.18</v>
      </c>
      <c r="W51" s="202">
        <v>0.44</v>
      </c>
      <c r="X51" s="202">
        <v>0.96</v>
      </c>
      <c r="Y51" s="202">
        <v>0</v>
      </c>
      <c r="Z51" s="202">
        <v>2.72</v>
      </c>
      <c r="AA51" s="202">
        <v>0.88</v>
      </c>
      <c r="AB51" s="202">
        <v>0</v>
      </c>
      <c r="AC51" s="202">
        <v>18.66</v>
      </c>
      <c r="AD51" s="202">
        <v>0</v>
      </c>
      <c r="AE51" s="202">
        <v>0</v>
      </c>
      <c r="AF51" s="202">
        <v>0</v>
      </c>
      <c r="AG51" s="202">
        <v>24.11</v>
      </c>
      <c r="AH51" s="202">
        <v>0</v>
      </c>
      <c r="AI51" s="202">
        <v>28.93</v>
      </c>
      <c r="AJ51" s="202">
        <v>0</v>
      </c>
      <c r="AK51" s="202">
        <v>57.6</v>
      </c>
      <c r="AL51" s="202">
        <v>0</v>
      </c>
      <c r="AM51" s="202">
        <v>0</v>
      </c>
      <c r="AN51" s="202">
        <v>0</v>
      </c>
      <c r="AO51" s="202">
        <v>180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7.39</v>
      </c>
      <c r="E52" s="202">
        <v>0</v>
      </c>
      <c r="F52" s="202">
        <v>0</v>
      </c>
      <c r="G52" s="202">
        <v>17.93</v>
      </c>
      <c r="H52" s="202">
        <v>0</v>
      </c>
      <c r="I52" s="202">
        <v>5.71</v>
      </c>
      <c r="J52" s="202">
        <v>17.260000000000002</v>
      </c>
      <c r="K52" s="202">
        <v>143.77000000000001</v>
      </c>
      <c r="L52" s="202">
        <v>22.07</v>
      </c>
      <c r="M52" s="202">
        <v>0</v>
      </c>
      <c r="N52" s="202">
        <v>1.17</v>
      </c>
      <c r="O52" s="202">
        <v>1.94</v>
      </c>
      <c r="P52" s="202">
        <v>2.13</v>
      </c>
      <c r="Q52" s="202">
        <v>2.2200000000000002</v>
      </c>
      <c r="R52" s="202">
        <v>0.3</v>
      </c>
      <c r="S52" s="202">
        <v>0.26</v>
      </c>
      <c r="T52" s="202">
        <v>0</v>
      </c>
      <c r="U52" s="202">
        <v>12.34</v>
      </c>
      <c r="V52" s="202">
        <v>0.18</v>
      </c>
      <c r="W52" s="202">
        <v>0.44</v>
      </c>
      <c r="X52" s="202">
        <v>0.96</v>
      </c>
      <c r="Y52" s="202">
        <v>0</v>
      </c>
      <c r="Z52" s="202">
        <v>2.72</v>
      </c>
      <c r="AA52" s="202">
        <v>0.88</v>
      </c>
      <c r="AB52" s="202">
        <v>0</v>
      </c>
      <c r="AC52" s="202">
        <v>18.66</v>
      </c>
      <c r="AD52" s="202">
        <v>0</v>
      </c>
      <c r="AE52" s="202">
        <v>0</v>
      </c>
      <c r="AF52" s="202">
        <v>0</v>
      </c>
      <c r="AG52" s="202">
        <v>24.11</v>
      </c>
      <c r="AH52" s="202">
        <v>0</v>
      </c>
      <c r="AI52" s="202">
        <v>28.93</v>
      </c>
      <c r="AJ52" s="202">
        <v>0</v>
      </c>
      <c r="AK52" s="202">
        <v>57.6</v>
      </c>
      <c r="AL52" s="202">
        <v>0</v>
      </c>
      <c r="AM52" s="202">
        <v>0</v>
      </c>
      <c r="AN52" s="202">
        <v>0</v>
      </c>
      <c r="AO52" s="202">
        <v>180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7.34</v>
      </c>
      <c r="E53" s="202">
        <v>0</v>
      </c>
      <c r="F53" s="202">
        <v>0</v>
      </c>
      <c r="G53" s="202">
        <v>17.93</v>
      </c>
      <c r="H53" s="202">
        <v>0</v>
      </c>
      <c r="I53" s="202">
        <v>5.71</v>
      </c>
      <c r="J53" s="202">
        <v>17.260000000000002</v>
      </c>
      <c r="K53" s="202">
        <v>143.77000000000001</v>
      </c>
      <c r="L53" s="202">
        <v>36.5</v>
      </c>
      <c r="M53" s="202">
        <v>0</v>
      </c>
      <c r="N53" s="202">
        <v>1.17</v>
      </c>
      <c r="O53" s="202">
        <v>1.94</v>
      </c>
      <c r="P53" s="202">
        <v>2.13</v>
      </c>
      <c r="Q53" s="202">
        <v>2.2200000000000002</v>
      </c>
      <c r="R53" s="202">
        <v>0.3</v>
      </c>
      <c r="S53" s="202">
        <v>0.26</v>
      </c>
      <c r="T53" s="202">
        <v>0</v>
      </c>
      <c r="U53" s="202">
        <v>12.34</v>
      </c>
      <c r="V53" s="202">
        <v>0.18</v>
      </c>
      <c r="W53" s="202">
        <v>0.44</v>
      </c>
      <c r="X53" s="202">
        <v>0.96</v>
      </c>
      <c r="Y53" s="202">
        <v>0</v>
      </c>
      <c r="Z53" s="202">
        <v>2.72</v>
      </c>
      <c r="AA53" s="202">
        <v>0</v>
      </c>
      <c r="AB53" s="202">
        <v>0</v>
      </c>
      <c r="AC53" s="202">
        <v>18.66</v>
      </c>
      <c r="AD53" s="202">
        <v>0</v>
      </c>
      <c r="AE53" s="202">
        <v>0</v>
      </c>
      <c r="AF53" s="202">
        <v>0</v>
      </c>
      <c r="AG53" s="202">
        <v>24.11</v>
      </c>
      <c r="AH53" s="202">
        <v>0</v>
      </c>
      <c r="AI53" s="202">
        <v>28.93</v>
      </c>
      <c r="AJ53" s="202">
        <v>0</v>
      </c>
      <c r="AK53" s="202">
        <v>57.6</v>
      </c>
      <c r="AL53" s="202">
        <v>0</v>
      </c>
      <c r="AM53" s="202">
        <v>0</v>
      </c>
      <c r="AN53" s="202">
        <v>0</v>
      </c>
      <c r="AO53" s="202">
        <v>180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7.34</v>
      </c>
      <c r="E54" s="202">
        <v>0</v>
      </c>
      <c r="F54" s="202">
        <v>0</v>
      </c>
      <c r="G54" s="202">
        <v>17.93</v>
      </c>
      <c r="H54" s="202">
        <v>0</v>
      </c>
      <c r="I54" s="202">
        <v>5.71</v>
      </c>
      <c r="J54" s="202">
        <v>17.260000000000002</v>
      </c>
      <c r="K54" s="202">
        <v>143.76</v>
      </c>
      <c r="L54" s="202">
        <v>44.01</v>
      </c>
      <c r="M54" s="202">
        <v>0</v>
      </c>
      <c r="N54" s="202">
        <v>1.17</v>
      </c>
      <c r="O54" s="202">
        <v>1.94</v>
      </c>
      <c r="P54" s="202">
        <v>2.13</v>
      </c>
      <c r="Q54" s="202">
        <v>2.2200000000000002</v>
      </c>
      <c r="R54" s="202">
        <v>0.3</v>
      </c>
      <c r="S54" s="202">
        <v>0.26</v>
      </c>
      <c r="T54" s="202">
        <v>0</v>
      </c>
      <c r="U54" s="202">
        <v>12.34</v>
      </c>
      <c r="V54" s="202">
        <v>0.18</v>
      </c>
      <c r="W54" s="202">
        <v>0.44</v>
      </c>
      <c r="X54" s="202">
        <v>0.96</v>
      </c>
      <c r="Y54" s="202">
        <v>0</v>
      </c>
      <c r="Z54" s="202">
        <v>2.72</v>
      </c>
      <c r="AA54" s="202">
        <v>0</v>
      </c>
      <c r="AB54" s="202">
        <v>0</v>
      </c>
      <c r="AC54" s="202">
        <v>18.66</v>
      </c>
      <c r="AD54" s="202">
        <v>0</v>
      </c>
      <c r="AE54" s="202">
        <v>0</v>
      </c>
      <c r="AF54" s="202">
        <v>0</v>
      </c>
      <c r="AG54" s="202">
        <v>24.11</v>
      </c>
      <c r="AH54" s="202">
        <v>0</v>
      </c>
      <c r="AI54" s="202">
        <v>28.93</v>
      </c>
      <c r="AJ54" s="202">
        <v>0</v>
      </c>
      <c r="AK54" s="202">
        <v>57.6</v>
      </c>
      <c r="AL54" s="202">
        <v>0</v>
      </c>
      <c r="AM54" s="202">
        <v>0</v>
      </c>
      <c r="AN54" s="202">
        <v>0</v>
      </c>
      <c r="AO54" s="202">
        <v>180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7.34</v>
      </c>
      <c r="E55" s="202">
        <v>0</v>
      </c>
      <c r="F55" s="202">
        <v>0</v>
      </c>
      <c r="G55" s="202">
        <v>17.93</v>
      </c>
      <c r="H55" s="202">
        <v>0</v>
      </c>
      <c r="I55" s="202">
        <v>5.71</v>
      </c>
      <c r="J55" s="202">
        <v>17.260000000000002</v>
      </c>
      <c r="K55" s="202">
        <v>143.71</v>
      </c>
      <c r="L55" s="202">
        <v>44.01</v>
      </c>
      <c r="M55" s="202">
        <v>0</v>
      </c>
      <c r="N55" s="202">
        <v>1.17</v>
      </c>
      <c r="O55" s="202">
        <v>1.94</v>
      </c>
      <c r="P55" s="202">
        <v>2.13</v>
      </c>
      <c r="Q55" s="202">
        <v>2.2200000000000002</v>
      </c>
      <c r="R55" s="202">
        <v>3.73</v>
      </c>
      <c r="S55" s="202">
        <v>2.85</v>
      </c>
      <c r="T55" s="202">
        <v>0</v>
      </c>
      <c r="U55" s="202">
        <v>12.34</v>
      </c>
      <c r="V55" s="202">
        <v>2.7</v>
      </c>
      <c r="W55" s="202">
        <v>0.44</v>
      </c>
      <c r="X55" s="202">
        <v>0.96</v>
      </c>
      <c r="Y55" s="202">
        <v>0</v>
      </c>
      <c r="Z55" s="202">
        <v>38.22</v>
      </c>
      <c r="AA55" s="202">
        <v>0</v>
      </c>
      <c r="AB55" s="202">
        <v>0</v>
      </c>
      <c r="AC55" s="202">
        <v>18.66</v>
      </c>
      <c r="AD55" s="202">
        <v>0</v>
      </c>
      <c r="AE55" s="202">
        <v>0</v>
      </c>
      <c r="AF55" s="202">
        <v>0</v>
      </c>
      <c r="AG55" s="202">
        <v>24.11</v>
      </c>
      <c r="AH55" s="202">
        <v>0</v>
      </c>
      <c r="AI55" s="202">
        <v>28.93</v>
      </c>
      <c r="AJ55" s="202">
        <v>0</v>
      </c>
      <c r="AK55" s="202">
        <v>57.6</v>
      </c>
      <c r="AL55" s="202">
        <v>0</v>
      </c>
      <c r="AM55" s="202">
        <v>0</v>
      </c>
      <c r="AN55" s="202">
        <v>0</v>
      </c>
      <c r="AO55" s="202">
        <v>180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7.34</v>
      </c>
      <c r="E56" s="202">
        <v>0</v>
      </c>
      <c r="F56" s="202">
        <v>0</v>
      </c>
      <c r="G56" s="202">
        <v>17.93</v>
      </c>
      <c r="H56" s="202">
        <v>0</v>
      </c>
      <c r="I56" s="202">
        <v>5.71</v>
      </c>
      <c r="J56" s="202">
        <v>17.260000000000002</v>
      </c>
      <c r="K56" s="202">
        <v>143.66999999999999</v>
      </c>
      <c r="L56" s="202">
        <v>44.01</v>
      </c>
      <c r="M56" s="202">
        <v>0</v>
      </c>
      <c r="N56" s="202">
        <v>1.17</v>
      </c>
      <c r="O56" s="202">
        <v>1.94</v>
      </c>
      <c r="P56" s="202">
        <v>2.13</v>
      </c>
      <c r="Q56" s="202">
        <v>2.2200000000000002</v>
      </c>
      <c r="R56" s="202">
        <v>3.73</v>
      </c>
      <c r="S56" s="202">
        <v>2.85</v>
      </c>
      <c r="T56" s="202">
        <v>0</v>
      </c>
      <c r="U56" s="202">
        <v>12.34</v>
      </c>
      <c r="V56" s="202">
        <v>2.7</v>
      </c>
      <c r="W56" s="202">
        <v>5.72</v>
      </c>
      <c r="X56" s="202">
        <v>13.57</v>
      </c>
      <c r="Y56" s="202">
        <v>0</v>
      </c>
      <c r="Z56" s="202">
        <v>38.22</v>
      </c>
      <c r="AA56" s="202">
        <v>0</v>
      </c>
      <c r="AB56" s="202">
        <v>0</v>
      </c>
      <c r="AC56" s="202">
        <v>18.66</v>
      </c>
      <c r="AD56" s="202">
        <v>0</v>
      </c>
      <c r="AE56" s="202">
        <v>0</v>
      </c>
      <c r="AF56" s="202">
        <v>0</v>
      </c>
      <c r="AG56" s="202">
        <v>24.11</v>
      </c>
      <c r="AH56" s="202">
        <v>0</v>
      </c>
      <c r="AI56" s="202">
        <v>28.93</v>
      </c>
      <c r="AJ56" s="202">
        <v>0</v>
      </c>
      <c r="AK56" s="202">
        <v>57.6</v>
      </c>
      <c r="AL56" s="202">
        <v>0</v>
      </c>
      <c r="AM56" s="202">
        <v>0</v>
      </c>
      <c r="AN56" s="202">
        <v>0</v>
      </c>
      <c r="AO56" s="202">
        <v>180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7.34</v>
      </c>
      <c r="E57" s="202">
        <v>0</v>
      </c>
      <c r="F57" s="202">
        <v>0</v>
      </c>
      <c r="G57" s="202">
        <v>17.93</v>
      </c>
      <c r="H57" s="202">
        <v>0</v>
      </c>
      <c r="I57" s="202">
        <v>5.71</v>
      </c>
      <c r="J57" s="202">
        <v>17.260000000000002</v>
      </c>
      <c r="K57" s="202">
        <v>143.66999999999999</v>
      </c>
      <c r="L57" s="202">
        <v>44.01</v>
      </c>
      <c r="M57" s="202">
        <v>0</v>
      </c>
      <c r="N57" s="202">
        <v>1.17</v>
      </c>
      <c r="O57" s="202">
        <v>1.94</v>
      </c>
      <c r="P57" s="202">
        <v>2.13</v>
      </c>
      <c r="Q57" s="202">
        <v>2.2200000000000002</v>
      </c>
      <c r="R57" s="202">
        <v>3.73</v>
      </c>
      <c r="S57" s="202">
        <v>2.85</v>
      </c>
      <c r="T57" s="202">
        <v>0</v>
      </c>
      <c r="U57" s="202">
        <v>12.34</v>
      </c>
      <c r="V57" s="202">
        <v>2.7</v>
      </c>
      <c r="W57" s="202">
        <v>5.72</v>
      </c>
      <c r="X57" s="202">
        <v>13.57</v>
      </c>
      <c r="Y57" s="202">
        <v>0</v>
      </c>
      <c r="Z57" s="202">
        <v>38.22</v>
      </c>
      <c r="AA57" s="202">
        <v>0</v>
      </c>
      <c r="AB57" s="202">
        <v>0</v>
      </c>
      <c r="AC57" s="202">
        <v>18.66</v>
      </c>
      <c r="AD57" s="202">
        <v>0</v>
      </c>
      <c r="AE57" s="202">
        <v>0</v>
      </c>
      <c r="AF57" s="202">
        <v>0</v>
      </c>
      <c r="AG57" s="202">
        <v>24.11</v>
      </c>
      <c r="AH57" s="202">
        <v>0</v>
      </c>
      <c r="AI57" s="202">
        <v>28.93</v>
      </c>
      <c r="AJ57" s="202">
        <v>0</v>
      </c>
      <c r="AK57" s="202">
        <v>57.6</v>
      </c>
      <c r="AL57" s="202">
        <v>0</v>
      </c>
      <c r="AM57" s="202">
        <v>0</v>
      </c>
      <c r="AN57" s="202">
        <v>0</v>
      </c>
      <c r="AO57" s="202">
        <v>180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7.34</v>
      </c>
      <c r="E58" s="202">
        <v>0</v>
      </c>
      <c r="F58" s="202">
        <v>0</v>
      </c>
      <c r="G58" s="202">
        <v>17.93</v>
      </c>
      <c r="H58" s="202">
        <v>0</v>
      </c>
      <c r="I58" s="202">
        <v>5.71</v>
      </c>
      <c r="J58" s="202">
        <v>17.260000000000002</v>
      </c>
      <c r="K58" s="202">
        <v>143.69</v>
      </c>
      <c r="L58" s="202">
        <v>44.01</v>
      </c>
      <c r="M58" s="202">
        <v>0</v>
      </c>
      <c r="N58" s="202">
        <v>1.17</v>
      </c>
      <c r="O58" s="202">
        <v>1.94</v>
      </c>
      <c r="P58" s="202">
        <v>2.13</v>
      </c>
      <c r="Q58" s="202">
        <v>2.2200000000000002</v>
      </c>
      <c r="R58" s="202">
        <v>3.73</v>
      </c>
      <c r="S58" s="202">
        <v>2.85</v>
      </c>
      <c r="T58" s="202">
        <v>0</v>
      </c>
      <c r="U58" s="202">
        <v>12.34</v>
      </c>
      <c r="V58" s="202">
        <v>2.7</v>
      </c>
      <c r="W58" s="202">
        <v>5.72</v>
      </c>
      <c r="X58" s="202">
        <v>13.57</v>
      </c>
      <c r="Y58" s="202">
        <v>0</v>
      </c>
      <c r="Z58" s="202">
        <v>38.22</v>
      </c>
      <c r="AA58" s="202">
        <v>0</v>
      </c>
      <c r="AB58" s="202">
        <v>0</v>
      </c>
      <c r="AC58" s="202">
        <v>18.66</v>
      </c>
      <c r="AD58" s="202">
        <v>0</v>
      </c>
      <c r="AE58" s="202">
        <v>0</v>
      </c>
      <c r="AF58" s="202">
        <v>0</v>
      </c>
      <c r="AG58" s="202">
        <v>24.11</v>
      </c>
      <c r="AH58" s="202">
        <v>0</v>
      </c>
      <c r="AI58" s="202">
        <v>28.93</v>
      </c>
      <c r="AJ58" s="202">
        <v>0</v>
      </c>
      <c r="AK58" s="202">
        <v>57.6</v>
      </c>
      <c r="AL58" s="202">
        <v>0</v>
      </c>
      <c r="AM58" s="202">
        <v>0</v>
      </c>
      <c r="AN58" s="202">
        <v>0</v>
      </c>
      <c r="AO58" s="202">
        <v>180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7.34</v>
      </c>
      <c r="E59" s="202">
        <v>0</v>
      </c>
      <c r="F59" s="202">
        <v>0</v>
      </c>
      <c r="G59" s="202">
        <v>17.93</v>
      </c>
      <c r="H59" s="202">
        <v>0</v>
      </c>
      <c r="I59" s="202">
        <v>5.71</v>
      </c>
      <c r="J59" s="202">
        <v>17.260000000000002</v>
      </c>
      <c r="K59" s="202">
        <v>143.69</v>
      </c>
      <c r="L59" s="202">
        <v>44.01</v>
      </c>
      <c r="M59" s="202">
        <v>0</v>
      </c>
      <c r="N59" s="202">
        <v>1.17</v>
      </c>
      <c r="O59" s="202">
        <v>1.94</v>
      </c>
      <c r="P59" s="202">
        <v>2.13</v>
      </c>
      <c r="Q59" s="202">
        <v>2.2200000000000002</v>
      </c>
      <c r="R59" s="202">
        <v>3.73</v>
      </c>
      <c r="S59" s="202">
        <v>2.85</v>
      </c>
      <c r="T59" s="202">
        <v>0</v>
      </c>
      <c r="U59" s="202">
        <v>12.34</v>
      </c>
      <c r="V59" s="202">
        <v>2.7</v>
      </c>
      <c r="W59" s="202">
        <v>0.44</v>
      </c>
      <c r="X59" s="202">
        <v>0.96</v>
      </c>
      <c r="Y59" s="202">
        <v>0</v>
      </c>
      <c r="Z59" s="202">
        <v>38.22</v>
      </c>
      <c r="AA59" s="202">
        <v>0.91</v>
      </c>
      <c r="AB59" s="202">
        <v>0</v>
      </c>
      <c r="AC59" s="202">
        <v>18.66</v>
      </c>
      <c r="AD59" s="202">
        <v>0</v>
      </c>
      <c r="AE59" s="202">
        <v>0</v>
      </c>
      <c r="AF59" s="202">
        <v>0</v>
      </c>
      <c r="AG59" s="202">
        <v>24.11</v>
      </c>
      <c r="AH59" s="202">
        <v>0</v>
      </c>
      <c r="AI59" s="202">
        <v>28.93</v>
      </c>
      <c r="AJ59" s="202">
        <v>0</v>
      </c>
      <c r="AK59" s="202">
        <v>57.6</v>
      </c>
      <c r="AL59" s="202">
        <v>0</v>
      </c>
      <c r="AM59" s="202">
        <v>0</v>
      </c>
      <c r="AN59" s="202">
        <v>0</v>
      </c>
      <c r="AO59" s="202">
        <v>180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7.34</v>
      </c>
      <c r="E60" s="202">
        <v>0</v>
      </c>
      <c r="F60" s="202">
        <v>0</v>
      </c>
      <c r="G60" s="202">
        <v>17.93</v>
      </c>
      <c r="H60" s="202">
        <v>0</v>
      </c>
      <c r="I60" s="202">
        <v>5.71</v>
      </c>
      <c r="J60" s="202">
        <v>17.260000000000002</v>
      </c>
      <c r="K60" s="202">
        <v>143.71</v>
      </c>
      <c r="L60" s="202">
        <v>44.01</v>
      </c>
      <c r="M60" s="202">
        <v>0</v>
      </c>
      <c r="N60" s="202">
        <v>1.17</v>
      </c>
      <c r="O60" s="202">
        <v>1.94</v>
      </c>
      <c r="P60" s="202">
        <v>2.13</v>
      </c>
      <c r="Q60" s="202">
        <v>2.34</v>
      </c>
      <c r="R60" s="202">
        <v>3.73</v>
      </c>
      <c r="S60" s="202">
        <v>2.85</v>
      </c>
      <c r="T60" s="202">
        <v>0</v>
      </c>
      <c r="U60" s="202">
        <v>12.34</v>
      </c>
      <c r="V60" s="202">
        <v>2.7</v>
      </c>
      <c r="W60" s="202">
        <v>0.44</v>
      </c>
      <c r="X60" s="202">
        <v>0.96</v>
      </c>
      <c r="Y60" s="202">
        <v>0</v>
      </c>
      <c r="Z60" s="202">
        <v>38.22</v>
      </c>
      <c r="AA60" s="202">
        <v>0.91</v>
      </c>
      <c r="AB60" s="202">
        <v>0</v>
      </c>
      <c r="AC60" s="202">
        <v>18.66</v>
      </c>
      <c r="AD60" s="202">
        <v>0</v>
      </c>
      <c r="AE60" s="202">
        <v>0</v>
      </c>
      <c r="AF60" s="202">
        <v>0</v>
      </c>
      <c r="AG60" s="202">
        <v>24.11</v>
      </c>
      <c r="AH60" s="202">
        <v>0</v>
      </c>
      <c r="AI60" s="202">
        <v>28.93</v>
      </c>
      <c r="AJ60" s="202">
        <v>0</v>
      </c>
      <c r="AK60" s="202">
        <v>57.6</v>
      </c>
      <c r="AL60" s="202">
        <v>0</v>
      </c>
      <c r="AM60" s="202">
        <v>0</v>
      </c>
      <c r="AN60" s="202">
        <v>0</v>
      </c>
      <c r="AO60" s="202">
        <v>180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7.34</v>
      </c>
      <c r="E61" s="202">
        <v>0</v>
      </c>
      <c r="F61" s="202">
        <v>0</v>
      </c>
      <c r="G61" s="202">
        <v>17.93</v>
      </c>
      <c r="H61" s="202">
        <v>0</v>
      </c>
      <c r="I61" s="202">
        <v>5.71</v>
      </c>
      <c r="J61" s="202">
        <v>17.260000000000002</v>
      </c>
      <c r="K61" s="202">
        <v>143.74</v>
      </c>
      <c r="L61" s="202">
        <v>44.01</v>
      </c>
      <c r="M61" s="202">
        <v>0</v>
      </c>
      <c r="N61" s="202">
        <v>1.17</v>
      </c>
      <c r="O61" s="202">
        <v>1.94</v>
      </c>
      <c r="P61" s="202">
        <v>2.13</v>
      </c>
      <c r="Q61" s="202">
        <v>2.34</v>
      </c>
      <c r="R61" s="202">
        <v>3.73</v>
      </c>
      <c r="S61" s="202">
        <v>2.85</v>
      </c>
      <c r="T61" s="202">
        <v>0</v>
      </c>
      <c r="U61" s="202">
        <v>12.34</v>
      </c>
      <c r="V61" s="202">
        <v>0.27</v>
      </c>
      <c r="W61" s="202">
        <v>0.44</v>
      </c>
      <c r="X61" s="202">
        <v>0.96</v>
      </c>
      <c r="Y61" s="202">
        <v>0</v>
      </c>
      <c r="Z61" s="202">
        <v>37.46</v>
      </c>
      <c r="AA61" s="202">
        <v>8.33</v>
      </c>
      <c r="AB61" s="202">
        <v>0</v>
      </c>
      <c r="AC61" s="202">
        <v>18.66</v>
      </c>
      <c r="AD61" s="202">
        <v>0</v>
      </c>
      <c r="AE61" s="202">
        <v>0</v>
      </c>
      <c r="AF61" s="202">
        <v>0</v>
      </c>
      <c r="AG61" s="202">
        <v>24.11</v>
      </c>
      <c r="AH61" s="202">
        <v>0</v>
      </c>
      <c r="AI61" s="202">
        <v>28.93</v>
      </c>
      <c r="AJ61" s="202">
        <v>0</v>
      </c>
      <c r="AK61" s="202">
        <v>57.6</v>
      </c>
      <c r="AL61" s="202">
        <v>0</v>
      </c>
      <c r="AM61" s="202">
        <v>0</v>
      </c>
      <c r="AN61" s="202">
        <v>0</v>
      </c>
      <c r="AO61" s="202">
        <v>180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7.34</v>
      </c>
      <c r="E62" s="202">
        <v>0</v>
      </c>
      <c r="F62" s="202">
        <v>0</v>
      </c>
      <c r="G62" s="202">
        <v>17.93</v>
      </c>
      <c r="H62" s="202">
        <v>0</v>
      </c>
      <c r="I62" s="202">
        <v>5.71</v>
      </c>
      <c r="J62" s="202">
        <v>17.260000000000002</v>
      </c>
      <c r="K62" s="202">
        <v>143.75</v>
      </c>
      <c r="L62" s="202">
        <v>44.01</v>
      </c>
      <c r="M62" s="202">
        <v>0</v>
      </c>
      <c r="N62" s="202">
        <v>1.17</v>
      </c>
      <c r="O62" s="202">
        <v>1.94</v>
      </c>
      <c r="P62" s="202">
        <v>2.13</v>
      </c>
      <c r="Q62" s="202">
        <v>2.34</v>
      </c>
      <c r="R62" s="202">
        <v>3.73</v>
      </c>
      <c r="S62" s="202">
        <v>2.85</v>
      </c>
      <c r="T62" s="202">
        <v>0</v>
      </c>
      <c r="U62" s="202">
        <v>12.34</v>
      </c>
      <c r="V62" s="202">
        <v>0.18</v>
      </c>
      <c r="W62" s="202">
        <v>0.44</v>
      </c>
      <c r="X62" s="202">
        <v>0.96</v>
      </c>
      <c r="Y62" s="202">
        <v>0</v>
      </c>
      <c r="Z62" s="202">
        <v>37.46</v>
      </c>
      <c r="AA62" s="202">
        <v>8.33</v>
      </c>
      <c r="AB62" s="202">
        <v>0</v>
      </c>
      <c r="AC62" s="202">
        <v>18.66</v>
      </c>
      <c r="AD62" s="202">
        <v>0</v>
      </c>
      <c r="AE62" s="202">
        <v>0</v>
      </c>
      <c r="AF62" s="202">
        <v>0</v>
      </c>
      <c r="AG62" s="202">
        <v>24.11</v>
      </c>
      <c r="AH62" s="202">
        <v>0</v>
      </c>
      <c r="AI62" s="202">
        <v>28.93</v>
      </c>
      <c r="AJ62" s="202">
        <v>0</v>
      </c>
      <c r="AK62" s="202">
        <v>57.6</v>
      </c>
      <c r="AL62" s="202">
        <v>0</v>
      </c>
      <c r="AM62" s="202">
        <v>0</v>
      </c>
      <c r="AN62" s="202">
        <v>0</v>
      </c>
      <c r="AO62" s="202">
        <v>180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7.31</v>
      </c>
      <c r="E63" s="202">
        <v>0</v>
      </c>
      <c r="F63" s="202">
        <v>0</v>
      </c>
      <c r="G63" s="202">
        <v>17.93</v>
      </c>
      <c r="H63" s="202">
        <v>0</v>
      </c>
      <c r="I63" s="202">
        <v>5.71</v>
      </c>
      <c r="J63" s="202">
        <v>17.260000000000002</v>
      </c>
      <c r="K63" s="202">
        <v>143.77000000000001</v>
      </c>
      <c r="L63" s="202">
        <v>44.01</v>
      </c>
      <c r="M63" s="202">
        <v>0</v>
      </c>
      <c r="N63" s="202">
        <v>1.17</v>
      </c>
      <c r="O63" s="202">
        <v>1.94</v>
      </c>
      <c r="P63" s="202">
        <v>2.13</v>
      </c>
      <c r="Q63" s="202">
        <v>2.34</v>
      </c>
      <c r="R63" s="202">
        <v>3.81</v>
      </c>
      <c r="S63" s="202">
        <v>2.85</v>
      </c>
      <c r="T63" s="202">
        <v>0</v>
      </c>
      <c r="U63" s="202">
        <v>12.34</v>
      </c>
      <c r="V63" s="202">
        <v>0.18</v>
      </c>
      <c r="W63" s="202">
        <v>0.44</v>
      </c>
      <c r="X63" s="202">
        <v>0.96</v>
      </c>
      <c r="Y63" s="202">
        <v>0</v>
      </c>
      <c r="Z63" s="202">
        <v>2.72</v>
      </c>
      <c r="AA63" s="202">
        <v>10.91</v>
      </c>
      <c r="AB63" s="202">
        <v>0</v>
      </c>
      <c r="AC63" s="202">
        <v>18.66</v>
      </c>
      <c r="AD63" s="202">
        <v>0</v>
      </c>
      <c r="AE63" s="202">
        <v>0</v>
      </c>
      <c r="AF63" s="202">
        <v>0</v>
      </c>
      <c r="AG63" s="202">
        <v>24.11</v>
      </c>
      <c r="AH63" s="202">
        <v>0</v>
      </c>
      <c r="AI63" s="202">
        <v>28.93</v>
      </c>
      <c r="AJ63" s="202">
        <v>0</v>
      </c>
      <c r="AK63" s="202">
        <v>57.6</v>
      </c>
      <c r="AL63" s="202">
        <v>0</v>
      </c>
      <c r="AM63" s="202">
        <v>0</v>
      </c>
      <c r="AN63" s="202">
        <v>0</v>
      </c>
      <c r="AO63" s="202">
        <v>180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7.31</v>
      </c>
      <c r="E64" s="202">
        <v>0</v>
      </c>
      <c r="F64" s="202">
        <v>0</v>
      </c>
      <c r="G64" s="202">
        <v>17.93</v>
      </c>
      <c r="H64" s="202">
        <v>0</v>
      </c>
      <c r="I64" s="202">
        <v>5.71</v>
      </c>
      <c r="J64" s="202">
        <v>17.260000000000002</v>
      </c>
      <c r="K64" s="202">
        <v>143.77000000000001</v>
      </c>
      <c r="L64" s="202">
        <v>44.01</v>
      </c>
      <c r="M64" s="202">
        <v>0</v>
      </c>
      <c r="N64" s="202">
        <v>1.17</v>
      </c>
      <c r="O64" s="202">
        <v>1.94</v>
      </c>
      <c r="P64" s="202">
        <v>2.13</v>
      </c>
      <c r="Q64" s="202">
        <v>2.34</v>
      </c>
      <c r="R64" s="202">
        <v>3.73</v>
      </c>
      <c r="S64" s="202">
        <v>2.85</v>
      </c>
      <c r="T64" s="202">
        <v>0</v>
      </c>
      <c r="U64" s="202">
        <v>12.34</v>
      </c>
      <c r="V64" s="202">
        <v>0.18</v>
      </c>
      <c r="W64" s="202">
        <v>0.44</v>
      </c>
      <c r="X64" s="202">
        <v>0.96</v>
      </c>
      <c r="Y64" s="202">
        <v>0</v>
      </c>
      <c r="Z64" s="202">
        <v>2.72</v>
      </c>
      <c r="AA64" s="202">
        <v>10.91</v>
      </c>
      <c r="AB64" s="202">
        <v>0</v>
      </c>
      <c r="AC64" s="202">
        <v>18.66</v>
      </c>
      <c r="AD64" s="202">
        <v>0</v>
      </c>
      <c r="AE64" s="202">
        <v>0</v>
      </c>
      <c r="AF64" s="202">
        <v>0</v>
      </c>
      <c r="AG64" s="202">
        <v>24.11</v>
      </c>
      <c r="AH64" s="202">
        <v>0</v>
      </c>
      <c r="AI64" s="202">
        <v>28.93</v>
      </c>
      <c r="AJ64" s="202">
        <v>0</v>
      </c>
      <c r="AK64" s="202">
        <v>57.6</v>
      </c>
      <c r="AL64" s="202">
        <v>0</v>
      </c>
      <c r="AM64" s="202">
        <v>0</v>
      </c>
      <c r="AN64" s="202">
        <v>0</v>
      </c>
      <c r="AO64" s="202">
        <v>180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7.31</v>
      </c>
      <c r="E65" s="202">
        <v>0</v>
      </c>
      <c r="F65" s="202">
        <v>0</v>
      </c>
      <c r="G65" s="202">
        <v>17.93</v>
      </c>
      <c r="H65" s="202">
        <v>0</v>
      </c>
      <c r="I65" s="202">
        <v>5.71</v>
      </c>
      <c r="J65" s="202">
        <v>17.260000000000002</v>
      </c>
      <c r="K65" s="202">
        <v>143.77000000000001</v>
      </c>
      <c r="L65" s="202">
        <v>44.19</v>
      </c>
      <c r="M65" s="202">
        <v>0</v>
      </c>
      <c r="N65" s="202">
        <v>1.17</v>
      </c>
      <c r="O65" s="202">
        <v>1.94</v>
      </c>
      <c r="P65" s="202">
        <v>2.13</v>
      </c>
      <c r="Q65" s="202">
        <v>2.34</v>
      </c>
      <c r="R65" s="202">
        <v>3.73</v>
      </c>
      <c r="S65" s="202">
        <v>2.85</v>
      </c>
      <c r="T65" s="202">
        <v>0</v>
      </c>
      <c r="U65" s="202">
        <v>12.34</v>
      </c>
      <c r="V65" s="202">
        <v>0.18</v>
      </c>
      <c r="W65" s="202">
        <v>0.44</v>
      </c>
      <c r="X65" s="202">
        <v>0.96</v>
      </c>
      <c r="Y65" s="202">
        <v>0</v>
      </c>
      <c r="Z65" s="202">
        <v>2.72</v>
      </c>
      <c r="AA65" s="202">
        <v>10.91</v>
      </c>
      <c r="AB65" s="202">
        <v>0</v>
      </c>
      <c r="AC65" s="202">
        <v>18.66</v>
      </c>
      <c r="AD65" s="202">
        <v>0</v>
      </c>
      <c r="AE65" s="202">
        <v>0</v>
      </c>
      <c r="AF65" s="202">
        <v>0</v>
      </c>
      <c r="AG65" s="202">
        <v>24.11</v>
      </c>
      <c r="AH65" s="202">
        <v>0</v>
      </c>
      <c r="AI65" s="202">
        <v>28.93</v>
      </c>
      <c r="AJ65" s="202">
        <v>0</v>
      </c>
      <c r="AK65" s="202">
        <v>57.6</v>
      </c>
      <c r="AL65" s="202">
        <v>0</v>
      </c>
      <c r="AM65" s="202">
        <v>0</v>
      </c>
      <c r="AN65" s="202">
        <v>0</v>
      </c>
      <c r="AO65" s="202">
        <v>180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7.31</v>
      </c>
      <c r="E66" s="202">
        <v>0</v>
      </c>
      <c r="F66" s="202">
        <v>0</v>
      </c>
      <c r="G66" s="202">
        <v>17.93</v>
      </c>
      <c r="H66" s="202">
        <v>0</v>
      </c>
      <c r="I66" s="202">
        <v>5.71</v>
      </c>
      <c r="J66" s="202">
        <v>17.260000000000002</v>
      </c>
      <c r="K66" s="202">
        <v>120.51</v>
      </c>
      <c r="L66" s="202">
        <v>44.19</v>
      </c>
      <c r="M66" s="202">
        <v>0</v>
      </c>
      <c r="N66" s="202">
        <v>1.17</v>
      </c>
      <c r="O66" s="202">
        <v>1.94</v>
      </c>
      <c r="P66" s="202">
        <v>2.13</v>
      </c>
      <c r="Q66" s="202">
        <v>2.34</v>
      </c>
      <c r="R66" s="202">
        <v>3.73</v>
      </c>
      <c r="S66" s="202">
        <v>2.85</v>
      </c>
      <c r="T66" s="202">
        <v>0</v>
      </c>
      <c r="U66" s="202">
        <v>12.34</v>
      </c>
      <c r="V66" s="202">
        <v>0.18</v>
      </c>
      <c r="W66" s="202">
        <v>0.44</v>
      </c>
      <c r="X66" s="202">
        <v>0.96</v>
      </c>
      <c r="Y66" s="202">
        <v>0</v>
      </c>
      <c r="Z66" s="202">
        <v>2.72</v>
      </c>
      <c r="AA66" s="202">
        <v>11.37</v>
      </c>
      <c r="AB66" s="202">
        <v>0</v>
      </c>
      <c r="AC66" s="202">
        <v>18.66</v>
      </c>
      <c r="AD66" s="202">
        <v>0</v>
      </c>
      <c r="AE66" s="202">
        <v>0</v>
      </c>
      <c r="AF66" s="202">
        <v>0</v>
      </c>
      <c r="AG66" s="202">
        <v>24.11</v>
      </c>
      <c r="AH66" s="202">
        <v>0</v>
      </c>
      <c r="AI66" s="202">
        <v>28.93</v>
      </c>
      <c r="AJ66" s="202">
        <v>0</v>
      </c>
      <c r="AK66" s="202">
        <v>57.6</v>
      </c>
      <c r="AL66" s="202">
        <v>0</v>
      </c>
      <c r="AM66" s="202">
        <v>0</v>
      </c>
      <c r="AN66" s="202">
        <v>0</v>
      </c>
      <c r="AO66" s="202">
        <v>180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7.31</v>
      </c>
      <c r="E67" s="202">
        <v>0</v>
      </c>
      <c r="F67" s="202">
        <v>0</v>
      </c>
      <c r="G67" s="202">
        <v>17.93</v>
      </c>
      <c r="H67" s="202">
        <v>0</v>
      </c>
      <c r="I67" s="202">
        <v>5.71</v>
      </c>
      <c r="J67" s="202">
        <v>17.260000000000002</v>
      </c>
      <c r="K67" s="202">
        <v>102.01</v>
      </c>
      <c r="L67" s="202">
        <v>44.45</v>
      </c>
      <c r="M67" s="202">
        <v>0</v>
      </c>
      <c r="N67" s="202">
        <v>1.17</v>
      </c>
      <c r="O67" s="202">
        <v>1.94</v>
      </c>
      <c r="P67" s="202">
        <v>2.13</v>
      </c>
      <c r="Q67" s="202">
        <v>2.33</v>
      </c>
      <c r="R67" s="202">
        <v>3.73</v>
      </c>
      <c r="S67" s="202">
        <v>3.02</v>
      </c>
      <c r="T67" s="202">
        <v>0</v>
      </c>
      <c r="U67" s="202">
        <v>12.34</v>
      </c>
      <c r="V67" s="202">
        <v>0.18</v>
      </c>
      <c r="W67" s="202">
        <v>0.44</v>
      </c>
      <c r="X67" s="202">
        <v>0.96</v>
      </c>
      <c r="Y67" s="202">
        <v>0</v>
      </c>
      <c r="Z67" s="202">
        <v>2.72</v>
      </c>
      <c r="AA67" s="202">
        <v>0.88</v>
      </c>
      <c r="AB67" s="202">
        <v>0</v>
      </c>
      <c r="AC67" s="202">
        <v>18.66</v>
      </c>
      <c r="AD67" s="202">
        <v>0</v>
      </c>
      <c r="AE67" s="202">
        <v>0</v>
      </c>
      <c r="AF67" s="202">
        <v>0</v>
      </c>
      <c r="AG67" s="202">
        <v>24.11</v>
      </c>
      <c r="AH67" s="202">
        <v>0</v>
      </c>
      <c r="AI67" s="202">
        <v>28.93</v>
      </c>
      <c r="AJ67" s="202">
        <v>0</v>
      </c>
      <c r="AK67" s="202">
        <v>57.6</v>
      </c>
      <c r="AL67" s="202">
        <v>0</v>
      </c>
      <c r="AM67" s="202">
        <v>0</v>
      </c>
      <c r="AN67" s="202">
        <v>0</v>
      </c>
      <c r="AO67" s="202">
        <v>180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7.31</v>
      </c>
      <c r="E68" s="202">
        <v>0</v>
      </c>
      <c r="F68" s="202">
        <v>0</v>
      </c>
      <c r="G68" s="202">
        <v>17.93</v>
      </c>
      <c r="H68" s="202">
        <v>0</v>
      </c>
      <c r="I68" s="202">
        <v>5.71</v>
      </c>
      <c r="J68" s="202">
        <v>17.260000000000002</v>
      </c>
      <c r="K68" s="202">
        <v>74.260000000000005</v>
      </c>
      <c r="L68" s="202">
        <v>44.19</v>
      </c>
      <c r="M68" s="202">
        <v>0</v>
      </c>
      <c r="N68" s="202">
        <v>1.17</v>
      </c>
      <c r="O68" s="202">
        <v>1.94</v>
      </c>
      <c r="P68" s="202">
        <v>2.13</v>
      </c>
      <c r="Q68" s="202">
        <v>2.33</v>
      </c>
      <c r="R68" s="202">
        <v>3.73</v>
      </c>
      <c r="S68" s="202">
        <v>2.85</v>
      </c>
      <c r="T68" s="202">
        <v>0</v>
      </c>
      <c r="U68" s="202">
        <v>12.34</v>
      </c>
      <c r="V68" s="202">
        <v>0.18</v>
      </c>
      <c r="W68" s="202">
        <v>0.44</v>
      </c>
      <c r="X68" s="202">
        <v>0.96</v>
      </c>
      <c r="Y68" s="202">
        <v>0</v>
      </c>
      <c r="Z68" s="202">
        <v>2.72</v>
      </c>
      <c r="AA68" s="202">
        <v>0.88</v>
      </c>
      <c r="AB68" s="202">
        <v>0</v>
      </c>
      <c r="AC68" s="202">
        <v>18.66</v>
      </c>
      <c r="AD68" s="202">
        <v>0</v>
      </c>
      <c r="AE68" s="202">
        <v>0</v>
      </c>
      <c r="AF68" s="202">
        <v>0</v>
      </c>
      <c r="AG68" s="202">
        <v>24.11</v>
      </c>
      <c r="AH68" s="202">
        <v>0</v>
      </c>
      <c r="AI68" s="202">
        <v>28.93</v>
      </c>
      <c r="AJ68" s="202">
        <v>0</v>
      </c>
      <c r="AK68" s="202">
        <v>57.6</v>
      </c>
      <c r="AL68" s="202">
        <v>0</v>
      </c>
      <c r="AM68" s="202">
        <v>0</v>
      </c>
      <c r="AN68" s="202">
        <v>0</v>
      </c>
      <c r="AO68" s="202">
        <v>180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7.31</v>
      </c>
      <c r="E69" s="202">
        <v>0</v>
      </c>
      <c r="F69" s="202">
        <v>0</v>
      </c>
      <c r="G69" s="202">
        <v>17.93</v>
      </c>
      <c r="H69" s="202">
        <v>0</v>
      </c>
      <c r="I69" s="202">
        <v>5.71</v>
      </c>
      <c r="J69" s="202">
        <v>17.260000000000002</v>
      </c>
      <c r="K69" s="202">
        <v>44.32</v>
      </c>
      <c r="L69" s="202">
        <v>36.5</v>
      </c>
      <c r="M69" s="202">
        <v>0</v>
      </c>
      <c r="N69" s="202">
        <v>1.17</v>
      </c>
      <c r="O69" s="202">
        <v>1.94</v>
      </c>
      <c r="P69" s="202">
        <v>2.13</v>
      </c>
      <c r="Q69" s="202">
        <v>2.33</v>
      </c>
      <c r="R69" s="202">
        <v>3.73</v>
      </c>
      <c r="S69" s="202">
        <v>2.85</v>
      </c>
      <c r="T69" s="202">
        <v>0</v>
      </c>
      <c r="U69" s="202">
        <v>12.34</v>
      </c>
      <c r="V69" s="202">
        <v>0.18</v>
      </c>
      <c r="W69" s="202">
        <v>0.44</v>
      </c>
      <c r="X69" s="202">
        <v>0.96</v>
      </c>
      <c r="Y69" s="202">
        <v>0</v>
      </c>
      <c r="Z69" s="202">
        <v>2.72</v>
      </c>
      <c r="AA69" s="202">
        <v>0.88</v>
      </c>
      <c r="AB69" s="202">
        <v>0</v>
      </c>
      <c r="AC69" s="202">
        <v>18.66</v>
      </c>
      <c r="AD69" s="202">
        <v>0</v>
      </c>
      <c r="AE69" s="202">
        <v>0</v>
      </c>
      <c r="AF69" s="202">
        <v>0</v>
      </c>
      <c r="AG69" s="202">
        <v>24.11</v>
      </c>
      <c r="AH69" s="202">
        <v>0</v>
      </c>
      <c r="AI69" s="202">
        <v>28.93</v>
      </c>
      <c r="AJ69" s="202">
        <v>0</v>
      </c>
      <c r="AK69" s="202">
        <v>57.6</v>
      </c>
      <c r="AL69" s="202">
        <v>0</v>
      </c>
      <c r="AM69" s="202">
        <v>0</v>
      </c>
      <c r="AN69" s="202">
        <v>0</v>
      </c>
      <c r="AO69" s="202">
        <v>180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7.31</v>
      </c>
      <c r="E70" s="202">
        <v>0</v>
      </c>
      <c r="F70" s="202">
        <v>0</v>
      </c>
      <c r="G70" s="202">
        <v>17.93</v>
      </c>
      <c r="H70" s="202">
        <v>0</v>
      </c>
      <c r="I70" s="202">
        <v>5.71</v>
      </c>
      <c r="J70" s="202">
        <v>17.260000000000002</v>
      </c>
      <c r="K70" s="202">
        <v>29.78</v>
      </c>
      <c r="L70" s="202">
        <v>4.59</v>
      </c>
      <c r="M70" s="202">
        <v>0</v>
      </c>
      <c r="N70" s="202">
        <v>1.17</v>
      </c>
      <c r="O70" s="202">
        <v>1.94</v>
      </c>
      <c r="P70" s="202">
        <v>2.13</v>
      </c>
      <c r="Q70" s="202">
        <v>0.2</v>
      </c>
      <c r="R70" s="202">
        <v>0.3</v>
      </c>
      <c r="S70" s="202">
        <v>0.26</v>
      </c>
      <c r="T70" s="202">
        <v>0</v>
      </c>
      <c r="U70" s="202">
        <v>12.34</v>
      </c>
      <c r="V70" s="202">
        <v>0.18</v>
      </c>
      <c r="W70" s="202">
        <v>0.44</v>
      </c>
      <c r="X70" s="202">
        <v>0.96</v>
      </c>
      <c r="Y70" s="202">
        <v>0</v>
      </c>
      <c r="Z70" s="202">
        <v>2.72</v>
      </c>
      <c r="AA70" s="202">
        <v>0.88</v>
      </c>
      <c r="AB70" s="202">
        <v>0</v>
      </c>
      <c r="AC70" s="202">
        <v>18.66</v>
      </c>
      <c r="AD70" s="202">
        <v>0</v>
      </c>
      <c r="AE70" s="202">
        <v>0</v>
      </c>
      <c r="AF70" s="202">
        <v>0</v>
      </c>
      <c r="AG70" s="202">
        <v>24.11</v>
      </c>
      <c r="AH70" s="202">
        <v>0</v>
      </c>
      <c r="AI70" s="202">
        <v>28.93</v>
      </c>
      <c r="AJ70" s="202">
        <v>0</v>
      </c>
      <c r="AK70" s="202">
        <v>57.6</v>
      </c>
      <c r="AL70" s="202">
        <v>0</v>
      </c>
      <c r="AM70" s="202">
        <v>0</v>
      </c>
      <c r="AN70" s="202">
        <v>0</v>
      </c>
      <c r="AO70" s="202">
        <v>180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7.31</v>
      </c>
      <c r="E71" s="202">
        <v>0</v>
      </c>
      <c r="F71" s="202">
        <v>0</v>
      </c>
      <c r="G71" s="202">
        <v>17.93</v>
      </c>
      <c r="H71" s="202">
        <v>0</v>
      </c>
      <c r="I71" s="202">
        <v>5.71</v>
      </c>
      <c r="J71" s="202">
        <v>17.260000000000002</v>
      </c>
      <c r="K71" s="202">
        <v>6.28</v>
      </c>
      <c r="L71" s="202">
        <v>2.64</v>
      </c>
      <c r="M71" s="202">
        <v>0</v>
      </c>
      <c r="N71" s="202">
        <v>1.17</v>
      </c>
      <c r="O71" s="202">
        <v>1.94</v>
      </c>
      <c r="P71" s="202">
        <v>2.13</v>
      </c>
      <c r="Q71" s="202">
        <v>0.2</v>
      </c>
      <c r="R71" s="202">
        <v>0.3</v>
      </c>
      <c r="S71" s="202">
        <v>0.26</v>
      </c>
      <c r="T71" s="202">
        <v>0</v>
      </c>
      <c r="U71" s="202">
        <v>12.34</v>
      </c>
      <c r="V71" s="202">
        <v>0.18</v>
      </c>
      <c r="W71" s="202">
        <v>0.44</v>
      </c>
      <c r="X71" s="202">
        <v>0.96</v>
      </c>
      <c r="Y71" s="202">
        <v>0</v>
      </c>
      <c r="Z71" s="202">
        <v>2.4</v>
      </c>
      <c r="AA71" s="202">
        <v>0.8</v>
      </c>
      <c r="AB71" s="202">
        <v>0</v>
      </c>
      <c r="AC71" s="202">
        <v>18.66</v>
      </c>
      <c r="AD71" s="202">
        <v>0</v>
      </c>
      <c r="AE71" s="202">
        <v>0</v>
      </c>
      <c r="AF71" s="202">
        <v>0</v>
      </c>
      <c r="AG71" s="202">
        <v>24.11</v>
      </c>
      <c r="AH71" s="202">
        <v>0</v>
      </c>
      <c r="AI71" s="202">
        <v>28.93</v>
      </c>
      <c r="AJ71" s="202">
        <v>0</v>
      </c>
      <c r="AK71" s="202">
        <v>57.6</v>
      </c>
      <c r="AL71" s="202">
        <v>0</v>
      </c>
      <c r="AM71" s="202">
        <v>0</v>
      </c>
      <c r="AN71" s="202">
        <v>0</v>
      </c>
      <c r="AO71" s="202">
        <v>180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7.39</v>
      </c>
      <c r="E72" s="202">
        <v>0</v>
      </c>
      <c r="F72" s="202">
        <v>0</v>
      </c>
      <c r="G72" s="202">
        <v>17.93</v>
      </c>
      <c r="H72" s="202">
        <v>0</v>
      </c>
      <c r="I72" s="202">
        <v>5.71</v>
      </c>
      <c r="J72" s="202">
        <v>17.260000000000002</v>
      </c>
      <c r="K72" s="202">
        <v>6.28</v>
      </c>
      <c r="L72" s="202">
        <v>2.64</v>
      </c>
      <c r="M72" s="202">
        <v>0</v>
      </c>
      <c r="N72" s="202">
        <v>1.17</v>
      </c>
      <c r="O72" s="202">
        <v>1.94</v>
      </c>
      <c r="P72" s="202">
        <v>2.13</v>
      </c>
      <c r="Q72" s="202">
        <v>0.2</v>
      </c>
      <c r="R72" s="202">
        <v>0.3</v>
      </c>
      <c r="S72" s="202">
        <v>0.26</v>
      </c>
      <c r="T72" s="202">
        <v>0</v>
      </c>
      <c r="U72" s="202">
        <v>12.34</v>
      </c>
      <c r="V72" s="202">
        <v>0.18</v>
      </c>
      <c r="W72" s="202">
        <v>0.44</v>
      </c>
      <c r="X72" s="202">
        <v>0.96</v>
      </c>
      <c r="Y72" s="202">
        <v>0</v>
      </c>
      <c r="Z72" s="202">
        <v>2.4</v>
      </c>
      <c r="AA72" s="202">
        <v>0.8</v>
      </c>
      <c r="AB72" s="202">
        <v>0</v>
      </c>
      <c r="AC72" s="202">
        <v>18.66</v>
      </c>
      <c r="AD72" s="202">
        <v>0</v>
      </c>
      <c r="AE72" s="202">
        <v>0</v>
      </c>
      <c r="AF72" s="202">
        <v>0</v>
      </c>
      <c r="AG72" s="202">
        <v>24.11</v>
      </c>
      <c r="AH72" s="202">
        <v>0</v>
      </c>
      <c r="AI72" s="202">
        <v>28.93</v>
      </c>
      <c r="AJ72" s="202">
        <v>0</v>
      </c>
      <c r="AK72" s="202">
        <v>57.6</v>
      </c>
      <c r="AL72" s="202">
        <v>0</v>
      </c>
      <c r="AM72" s="202">
        <v>0</v>
      </c>
      <c r="AN72" s="202">
        <v>0</v>
      </c>
      <c r="AO72" s="202">
        <v>180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7.39</v>
      </c>
      <c r="E73" s="202">
        <v>0</v>
      </c>
      <c r="F73" s="202">
        <v>0</v>
      </c>
      <c r="G73" s="202">
        <v>17.93</v>
      </c>
      <c r="H73" s="202">
        <v>0</v>
      </c>
      <c r="I73" s="202">
        <v>5.71</v>
      </c>
      <c r="J73" s="202">
        <v>17.260000000000002</v>
      </c>
      <c r="K73" s="202">
        <v>6.28</v>
      </c>
      <c r="L73" s="202">
        <v>2.64</v>
      </c>
      <c r="M73" s="202">
        <v>0</v>
      </c>
      <c r="N73" s="202">
        <v>1.17</v>
      </c>
      <c r="O73" s="202">
        <v>1.94</v>
      </c>
      <c r="P73" s="202">
        <v>2.13</v>
      </c>
      <c r="Q73" s="202">
        <v>0.2</v>
      </c>
      <c r="R73" s="202">
        <v>0.3</v>
      </c>
      <c r="S73" s="202">
        <v>0.26</v>
      </c>
      <c r="T73" s="202">
        <v>0</v>
      </c>
      <c r="U73" s="202">
        <v>12.34</v>
      </c>
      <c r="V73" s="202">
        <v>0.18</v>
      </c>
      <c r="W73" s="202">
        <v>0.44</v>
      </c>
      <c r="X73" s="202">
        <v>0.96</v>
      </c>
      <c r="Y73" s="202">
        <v>0</v>
      </c>
      <c r="Z73" s="202">
        <v>2.4</v>
      </c>
      <c r="AA73" s="202">
        <v>0.8</v>
      </c>
      <c r="AB73" s="202">
        <v>0</v>
      </c>
      <c r="AC73" s="202">
        <v>18.66</v>
      </c>
      <c r="AD73" s="202">
        <v>0</v>
      </c>
      <c r="AE73" s="202">
        <v>0</v>
      </c>
      <c r="AF73" s="202">
        <v>0</v>
      </c>
      <c r="AG73" s="202">
        <v>24.11</v>
      </c>
      <c r="AH73" s="202">
        <v>0</v>
      </c>
      <c r="AI73" s="202">
        <v>28.93</v>
      </c>
      <c r="AJ73" s="202">
        <v>0</v>
      </c>
      <c r="AK73" s="202">
        <v>57.6</v>
      </c>
      <c r="AL73" s="202">
        <v>0</v>
      </c>
      <c r="AM73" s="202">
        <v>0</v>
      </c>
      <c r="AN73" s="202">
        <v>0</v>
      </c>
      <c r="AO73" s="202">
        <v>180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7.39</v>
      </c>
      <c r="E74" s="202">
        <v>0</v>
      </c>
      <c r="F74" s="202">
        <v>0</v>
      </c>
      <c r="G74" s="202">
        <v>17.93</v>
      </c>
      <c r="H74" s="202">
        <v>0</v>
      </c>
      <c r="I74" s="202">
        <v>5.71</v>
      </c>
      <c r="J74" s="202">
        <v>17.260000000000002</v>
      </c>
      <c r="K74" s="202">
        <v>6.28</v>
      </c>
      <c r="L74" s="202">
        <v>2.64</v>
      </c>
      <c r="M74" s="202">
        <v>0</v>
      </c>
      <c r="N74" s="202">
        <v>1.17</v>
      </c>
      <c r="O74" s="202">
        <v>1.94</v>
      </c>
      <c r="P74" s="202">
        <v>2.13</v>
      </c>
      <c r="Q74" s="202">
        <v>0.2</v>
      </c>
      <c r="R74" s="202">
        <v>0.3</v>
      </c>
      <c r="S74" s="202">
        <v>0.26</v>
      </c>
      <c r="T74" s="202">
        <v>0</v>
      </c>
      <c r="U74" s="202">
        <v>12.34</v>
      </c>
      <c r="V74" s="202">
        <v>0.18</v>
      </c>
      <c r="W74" s="202">
        <v>0.44</v>
      </c>
      <c r="X74" s="202">
        <v>0.96</v>
      </c>
      <c r="Y74" s="202">
        <v>0</v>
      </c>
      <c r="Z74" s="202">
        <v>2.4</v>
      </c>
      <c r="AA74" s="202">
        <v>0.8</v>
      </c>
      <c r="AB74" s="202">
        <v>0</v>
      </c>
      <c r="AC74" s="202">
        <v>18.66</v>
      </c>
      <c r="AD74" s="202">
        <v>0</v>
      </c>
      <c r="AE74" s="202">
        <v>0</v>
      </c>
      <c r="AF74" s="202">
        <v>0</v>
      </c>
      <c r="AG74" s="202">
        <v>24.11</v>
      </c>
      <c r="AH74" s="202">
        <v>0</v>
      </c>
      <c r="AI74" s="202">
        <v>28.93</v>
      </c>
      <c r="AJ74" s="202">
        <v>0</v>
      </c>
      <c r="AK74" s="202">
        <v>57.6</v>
      </c>
      <c r="AL74" s="202">
        <v>0</v>
      </c>
      <c r="AM74" s="202">
        <v>0</v>
      </c>
      <c r="AN74" s="202">
        <v>0</v>
      </c>
      <c r="AO74" s="202">
        <v>180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7.39</v>
      </c>
      <c r="E75" s="202">
        <v>0</v>
      </c>
      <c r="F75" s="202">
        <v>0</v>
      </c>
      <c r="G75" s="202">
        <v>17.93</v>
      </c>
      <c r="H75" s="202">
        <v>0</v>
      </c>
      <c r="I75" s="202">
        <v>5.71</v>
      </c>
      <c r="J75" s="202">
        <v>17.260000000000002</v>
      </c>
      <c r="K75" s="202">
        <v>6.28</v>
      </c>
      <c r="L75" s="202">
        <v>2.64</v>
      </c>
      <c r="M75" s="202">
        <v>0</v>
      </c>
      <c r="N75" s="202">
        <v>1.17</v>
      </c>
      <c r="O75" s="202">
        <v>1.94</v>
      </c>
      <c r="P75" s="202">
        <v>2.13</v>
      </c>
      <c r="Q75" s="202">
        <v>0.2</v>
      </c>
      <c r="R75" s="202">
        <v>0.3</v>
      </c>
      <c r="S75" s="202">
        <v>0.26</v>
      </c>
      <c r="T75" s="202">
        <v>0</v>
      </c>
      <c r="U75" s="202">
        <v>12.34</v>
      </c>
      <c r="V75" s="202">
        <v>0.18</v>
      </c>
      <c r="W75" s="202">
        <v>0.44</v>
      </c>
      <c r="X75" s="202">
        <v>0.96</v>
      </c>
      <c r="Y75" s="202">
        <v>0</v>
      </c>
      <c r="Z75" s="202">
        <v>2.4</v>
      </c>
      <c r="AA75" s="202">
        <v>0.8</v>
      </c>
      <c r="AB75" s="202">
        <v>0</v>
      </c>
      <c r="AC75" s="202">
        <v>18.66</v>
      </c>
      <c r="AD75" s="202">
        <v>0</v>
      </c>
      <c r="AE75" s="202">
        <v>0</v>
      </c>
      <c r="AF75" s="202">
        <v>0</v>
      </c>
      <c r="AG75" s="202">
        <v>24.11</v>
      </c>
      <c r="AH75" s="202">
        <v>0</v>
      </c>
      <c r="AI75" s="202">
        <v>28.93</v>
      </c>
      <c r="AJ75" s="202">
        <v>0</v>
      </c>
      <c r="AK75" s="202">
        <v>57.6</v>
      </c>
      <c r="AL75" s="202">
        <v>0</v>
      </c>
      <c r="AM75" s="202">
        <v>0</v>
      </c>
      <c r="AN75" s="202">
        <v>0</v>
      </c>
      <c r="AO75" s="202">
        <v>181.8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7.39</v>
      </c>
      <c r="E76" s="202">
        <v>0</v>
      </c>
      <c r="F76" s="202">
        <v>0</v>
      </c>
      <c r="G76" s="202">
        <v>17.93</v>
      </c>
      <c r="H76" s="202">
        <v>0</v>
      </c>
      <c r="I76" s="202">
        <v>5.71</v>
      </c>
      <c r="J76" s="202">
        <v>17.260000000000002</v>
      </c>
      <c r="K76" s="202">
        <v>6.28</v>
      </c>
      <c r="L76" s="202">
        <v>2.64</v>
      </c>
      <c r="M76" s="202">
        <v>0</v>
      </c>
      <c r="N76" s="202">
        <v>1.17</v>
      </c>
      <c r="O76" s="202">
        <v>1.94</v>
      </c>
      <c r="P76" s="202">
        <v>2.13</v>
      </c>
      <c r="Q76" s="202">
        <v>0.2</v>
      </c>
      <c r="R76" s="202">
        <v>0.3</v>
      </c>
      <c r="S76" s="202">
        <v>0.26</v>
      </c>
      <c r="T76" s="202">
        <v>0</v>
      </c>
      <c r="U76" s="202">
        <v>12.34</v>
      </c>
      <c r="V76" s="202">
        <v>0.18</v>
      </c>
      <c r="W76" s="202">
        <v>0.44</v>
      </c>
      <c r="X76" s="202">
        <v>0.96</v>
      </c>
      <c r="Y76" s="202">
        <v>0</v>
      </c>
      <c r="Z76" s="202">
        <v>2.4</v>
      </c>
      <c r="AA76" s="202">
        <v>0.8</v>
      </c>
      <c r="AB76" s="202">
        <v>0</v>
      </c>
      <c r="AC76" s="202">
        <v>18.66</v>
      </c>
      <c r="AD76" s="202">
        <v>0</v>
      </c>
      <c r="AE76" s="202">
        <v>0</v>
      </c>
      <c r="AF76" s="202">
        <v>0</v>
      </c>
      <c r="AG76" s="202">
        <v>24.11</v>
      </c>
      <c r="AH76" s="202">
        <v>0</v>
      </c>
      <c r="AI76" s="202">
        <v>28.93</v>
      </c>
      <c r="AJ76" s="202">
        <v>0</v>
      </c>
      <c r="AK76" s="202">
        <v>57.6</v>
      </c>
      <c r="AL76" s="202">
        <v>0</v>
      </c>
      <c r="AM76" s="202">
        <v>0</v>
      </c>
      <c r="AN76" s="202">
        <v>0</v>
      </c>
      <c r="AO76" s="202">
        <v>181.8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7.55</v>
      </c>
      <c r="E77" s="202">
        <v>0</v>
      </c>
      <c r="F77" s="202">
        <v>0</v>
      </c>
      <c r="G77" s="202">
        <v>17.93</v>
      </c>
      <c r="H77" s="202">
        <v>0</v>
      </c>
      <c r="I77" s="202">
        <v>5.71</v>
      </c>
      <c r="J77" s="202">
        <v>17.260000000000002</v>
      </c>
      <c r="K77" s="202">
        <v>6.28</v>
      </c>
      <c r="L77" s="202">
        <v>2.64</v>
      </c>
      <c r="M77" s="202">
        <v>0</v>
      </c>
      <c r="N77" s="202">
        <v>1.17</v>
      </c>
      <c r="O77" s="202">
        <v>1.94</v>
      </c>
      <c r="P77" s="202">
        <v>2.13</v>
      </c>
      <c r="Q77" s="202">
        <v>0.2</v>
      </c>
      <c r="R77" s="202">
        <v>0.3</v>
      </c>
      <c r="S77" s="202">
        <v>0.26</v>
      </c>
      <c r="T77" s="202">
        <v>0</v>
      </c>
      <c r="U77" s="202">
        <v>12.34</v>
      </c>
      <c r="V77" s="202">
        <v>0.18</v>
      </c>
      <c r="W77" s="202">
        <v>0.44</v>
      </c>
      <c r="X77" s="202">
        <v>0.96</v>
      </c>
      <c r="Y77" s="202">
        <v>0</v>
      </c>
      <c r="Z77" s="202">
        <v>2.4</v>
      </c>
      <c r="AA77" s="202">
        <v>0.8</v>
      </c>
      <c r="AB77" s="202">
        <v>0</v>
      </c>
      <c r="AC77" s="202">
        <v>18.66</v>
      </c>
      <c r="AD77" s="202">
        <v>0</v>
      </c>
      <c r="AE77" s="202">
        <v>0</v>
      </c>
      <c r="AF77" s="202">
        <v>0</v>
      </c>
      <c r="AG77" s="202">
        <v>24.11</v>
      </c>
      <c r="AH77" s="202">
        <v>0</v>
      </c>
      <c r="AI77" s="202">
        <v>28.93</v>
      </c>
      <c r="AJ77" s="202">
        <v>0</v>
      </c>
      <c r="AK77" s="202">
        <v>57.6</v>
      </c>
      <c r="AL77" s="202">
        <v>0</v>
      </c>
      <c r="AM77" s="202">
        <v>0</v>
      </c>
      <c r="AN77" s="202">
        <v>0</v>
      </c>
      <c r="AO77" s="202">
        <v>181.8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7.55</v>
      </c>
      <c r="E78" s="202">
        <v>0</v>
      </c>
      <c r="F78" s="202">
        <v>0</v>
      </c>
      <c r="G78" s="202">
        <v>17.93</v>
      </c>
      <c r="H78" s="202">
        <v>0</v>
      </c>
      <c r="I78" s="202">
        <v>5.71</v>
      </c>
      <c r="J78" s="202">
        <v>17.260000000000002</v>
      </c>
      <c r="K78" s="202">
        <v>6.28</v>
      </c>
      <c r="L78" s="202">
        <v>2.64</v>
      </c>
      <c r="M78" s="202">
        <v>0</v>
      </c>
      <c r="N78" s="202">
        <v>1.17</v>
      </c>
      <c r="O78" s="202">
        <v>1.94</v>
      </c>
      <c r="P78" s="202">
        <v>2.13</v>
      </c>
      <c r="Q78" s="202">
        <v>0.2</v>
      </c>
      <c r="R78" s="202">
        <v>0.3</v>
      </c>
      <c r="S78" s="202">
        <v>0.26</v>
      </c>
      <c r="T78" s="202">
        <v>0</v>
      </c>
      <c r="U78" s="202">
        <v>12.34</v>
      </c>
      <c r="V78" s="202">
        <v>0.18</v>
      </c>
      <c r="W78" s="202">
        <v>0.44</v>
      </c>
      <c r="X78" s="202">
        <v>0.96</v>
      </c>
      <c r="Y78" s="202">
        <v>0</v>
      </c>
      <c r="Z78" s="202">
        <v>2.4</v>
      </c>
      <c r="AA78" s="202">
        <v>0.8</v>
      </c>
      <c r="AB78" s="202">
        <v>0</v>
      </c>
      <c r="AC78" s="202">
        <v>18.66</v>
      </c>
      <c r="AD78" s="202">
        <v>0</v>
      </c>
      <c r="AE78" s="202">
        <v>0</v>
      </c>
      <c r="AF78" s="202">
        <v>0</v>
      </c>
      <c r="AG78" s="202">
        <v>24.11</v>
      </c>
      <c r="AH78" s="202">
        <v>0</v>
      </c>
      <c r="AI78" s="202">
        <v>28.93</v>
      </c>
      <c r="AJ78" s="202">
        <v>0</v>
      </c>
      <c r="AK78" s="202">
        <v>57.6</v>
      </c>
      <c r="AL78" s="202">
        <v>0</v>
      </c>
      <c r="AM78" s="202">
        <v>0</v>
      </c>
      <c r="AN78" s="202">
        <v>0</v>
      </c>
      <c r="AO78" s="202">
        <v>181.8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7.55</v>
      </c>
      <c r="E79" s="202">
        <v>0</v>
      </c>
      <c r="F79" s="202">
        <v>0</v>
      </c>
      <c r="G79" s="202">
        <v>17.93</v>
      </c>
      <c r="H79" s="202">
        <v>0</v>
      </c>
      <c r="I79" s="202">
        <v>5.71</v>
      </c>
      <c r="J79" s="202">
        <v>17.260000000000002</v>
      </c>
      <c r="K79" s="202">
        <v>6.28</v>
      </c>
      <c r="L79" s="202">
        <v>2.64</v>
      </c>
      <c r="M79" s="202">
        <v>0</v>
      </c>
      <c r="N79" s="202">
        <v>1.17</v>
      </c>
      <c r="O79" s="202">
        <v>1.94</v>
      </c>
      <c r="P79" s="202">
        <v>2.13</v>
      </c>
      <c r="Q79" s="202">
        <v>0.2</v>
      </c>
      <c r="R79" s="202">
        <v>0.3</v>
      </c>
      <c r="S79" s="202">
        <v>0.26</v>
      </c>
      <c r="T79" s="202">
        <v>0</v>
      </c>
      <c r="U79" s="202">
        <v>12.34</v>
      </c>
      <c r="V79" s="202">
        <v>0.18</v>
      </c>
      <c r="W79" s="202">
        <v>0.44</v>
      </c>
      <c r="X79" s="202">
        <v>0.96</v>
      </c>
      <c r="Y79" s="202">
        <v>0</v>
      </c>
      <c r="Z79" s="202">
        <v>2.4</v>
      </c>
      <c r="AA79" s="202">
        <v>0.8</v>
      </c>
      <c r="AB79" s="202">
        <v>0</v>
      </c>
      <c r="AC79" s="202">
        <v>18.66</v>
      </c>
      <c r="AD79" s="202">
        <v>0</v>
      </c>
      <c r="AE79" s="202">
        <v>0</v>
      </c>
      <c r="AF79" s="202">
        <v>0</v>
      </c>
      <c r="AG79" s="202">
        <v>24.11</v>
      </c>
      <c r="AH79" s="202">
        <v>0</v>
      </c>
      <c r="AI79" s="202">
        <v>28.93</v>
      </c>
      <c r="AJ79" s="202">
        <v>0</v>
      </c>
      <c r="AK79" s="202">
        <v>57.6</v>
      </c>
      <c r="AL79" s="202">
        <v>0</v>
      </c>
      <c r="AM79" s="202">
        <v>0</v>
      </c>
      <c r="AN79" s="202">
        <v>0</v>
      </c>
      <c r="AO79" s="202">
        <v>181.8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7.55</v>
      </c>
      <c r="E80" s="202">
        <v>0</v>
      </c>
      <c r="F80" s="202">
        <v>0</v>
      </c>
      <c r="G80" s="202">
        <v>17.93</v>
      </c>
      <c r="H80" s="202">
        <v>0</v>
      </c>
      <c r="I80" s="202">
        <v>5.71</v>
      </c>
      <c r="J80" s="202">
        <v>17.260000000000002</v>
      </c>
      <c r="K80" s="202">
        <v>6.28</v>
      </c>
      <c r="L80" s="202">
        <v>2.64</v>
      </c>
      <c r="M80" s="202">
        <v>0</v>
      </c>
      <c r="N80" s="202">
        <v>1.17</v>
      </c>
      <c r="O80" s="202">
        <v>1.94</v>
      </c>
      <c r="P80" s="202">
        <v>2.13</v>
      </c>
      <c r="Q80" s="202">
        <v>0.2</v>
      </c>
      <c r="R80" s="202">
        <v>0.3</v>
      </c>
      <c r="S80" s="202">
        <v>0.26</v>
      </c>
      <c r="T80" s="202">
        <v>0</v>
      </c>
      <c r="U80" s="202">
        <v>12.34</v>
      </c>
      <c r="V80" s="202">
        <v>0.18</v>
      </c>
      <c r="W80" s="202">
        <v>0.44</v>
      </c>
      <c r="X80" s="202">
        <v>0.96</v>
      </c>
      <c r="Y80" s="202">
        <v>0</v>
      </c>
      <c r="Z80" s="202">
        <v>2.4</v>
      </c>
      <c r="AA80" s="202">
        <v>0.8</v>
      </c>
      <c r="AB80" s="202">
        <v>0</v>
      </c>
      <c r="AC80" s="202">
        <v>18.66</v>
      </c>
      <c r="AD80" s="202">
        <v>0</v>
      </c>
      <c r="AE80" s="202">
        <v>0</v>
      </c>
      <c r="AF80" s="202">
        <v>0</v>
      </c>
      <c r="AG80" s="202">
        <v>24.11</v>
      </c>
      <c r="AH80" s="202">
        <v>0</v>
      </c>
      <c r="AI80" s="202">
        <v>28.93</v>
      </c>
      <c r="AJ80" s="202">
        <v>0</v>
      </c>
      <c r="AK80" s="202">
        <v>57.6</v>
      </c>
      <c r="AL80" s="202">
        <v>0</v>
      </c>
      <c r="AM80" s="202">
        <v>0</v>
      </c>
      <c r="AN80" s="202">
        <v>0</v>
      </c>
      <c r="AO80" s="202">
        <v>181.8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7.55</v>
      </c>
      <c r="E81" s="202">
        <v>0</v>
      </c>
      <c r="F81" s="202">
        <v>0</v>
      </c>
      <c r="G81" s="202">
        <v>17.93</v>
      </c>
      <c r="H81" s="202">
        <v>0</v>
      </c>
      <c r="I81" s="202">
        <v>5.71</v>
      </c>
      <c r="J81" s="202">
        <v>17.260000000000002</v>
      </c>
      <c r="K81" s="202">
        <v>6.28</v>
      </c>
      <c r="L81" s="202">
        <v>2.64</v>
      </c>
      <c r="M81" s="202">
        <v>0</v>
      </c>
      <c r="N81" s="202">
        <v>1.17</v>
      </c>
      <c r="O81" s="202">
        <v>1.94</v>
      </c>
      <c r="P81" s="202">
        <v>2.13</v>
      </c>
      <c r="Q81" s="202">
        <v>0.2</v>
      </c>
      <c r="R81" s="202">
        <v>0.3</v>
      </c>
      <c r="S81" s="202">
        <v>0.26</v>
      </c>
      <c r="T81" s="202">
        <v>0</v>
      </c>
      <c r="U81" s="202">
        <v>12.34</v>
      </c>
      <c r="V81" s="202">
        <v>0.18</v>
      </c>
      <c r="W81" s="202">
        <v>0.44</v>
      </c>
      <c r="X81" s="202">
        <v>0.96</v>
      </c>
      <c r="Y81" s="202">
        <v>0</v>
      </c>
      <c r="Z81" s="202">
        <v>2.4</v>
      </c>
      <c r="AA81" s="202">
        <v>0.8</v>
      </c>
      <c r="AB81" s="202">
        <v>0</v>
      </c>
      <c r="AC81" s="202">
        <v>18.66</v>
      </c>
      <c r="AD81" s="202">
        <v>0</v>
      </c>
      <c r="AE81" s="202">
        <v>0</v>
      </c>
      <c r="AF81" s="202">
        <v>0</v>
      </c>
      <c r="AG81" s="202">
        <v>24.11</v>
      </c>
      <c r="AH81" s="202">
        <v>0</v>
      </c>
      <c r="AI81" s="202">
        <v>28.93</v>
      </c>
      <c r="AJ81" s="202">
        <v>0</v>
      </c>
      <c r="AK81" s="202">
        <v>57.6</v>
      </c>
      <c r="AL81" s="202">
        <v>0</v>
      </c>
      <c r="AM81" s="202">
        <v>0</v>
      </c>
      <c r="AN81" s="202">
        <v>0</v>
      </c>
      <c r="AO81" s="202">
        <v>181.8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7.55</v>
      </c>
      <c r="E82" s="202">
        <v>0</v>
      </c>
      <c r="F82" s="202">
        <v>0</v>
      </c>
      <c r="G82" s="202">
        <v>17.93</v>
      </c>
      <c r="H82" s="202">
        <v>0</v>
      </c>
      <c r="I82" s="202">
        <v>5.71</v>
      </c>
      <c r="J82" s="202">
        <v>17.260000000000002</v>
      </c>
      <c r="K82" s="202">
        <v>6.28</v>
      </c>
      <c r="L82" s="202">
        <v>16.39</v>
      </c>
      <c r="M82" s="202">
        <v>0</v>
      </c>
      <c r="N82" s="202">
        <v>1.17</v>
      </c>
      <c r="O82" s="202">
        <v>1.94</v>
      </c>
      <c r="P82" s="202">
        <v>2.13</v>
      </c>
      <c r="Q82" s="202">
        <v>0.2</v>
      </c>
      <c r="R82" s="202">
        <v>0.3</v>
      </c>
      <c r="S82" s="202">
        <v>0.26</v>
      </c>
      <c r="T82" s="202">
        <v>0</v>
      </c>
      <c r="U82" s="202">
        <v>12.34</v>
      </c>
      <c r="V82" s="202">
        <v>0.18</v>
      </c>
      <c r="W82" s="202">
        <v>0.44</v>
      </c>
      <c r="X82" s="202">
        <v>0.96</v>
      </c>
      <c r="Y82" s="202">
        <v>0</v>
      </c>
      <c r="Z82" s="202">
        <v>2.4</v>
      </c>
      <c r="AA82" s="202">
        <v>0.8</v>
      </c>
      <c r="AB82" s="202">
        <v>0</v>
      </c>
      <c r="AC82" s="202">
        <v>18.66</v>
      </c>
      <c r="AD82" s="202">
        <v>0</v>
      </c>
      <c r="AE82" s="202">
        <v>0</v>
      </c>
      <c r="AF82" s="202">
        <v>0</v>
      </c>
      <c r="AG82" s="202">
        <v>24.11</v>
      </c>
      <c r="AH82" s="202">
        <v>0</v>
      </c>
      <c r="AI82" s="202">
        <v>28.93</v>
      </c>
      <c r="AJ82" s="202">
        <v>0</v>
      </c>
      <c r="AK82" s="202">
        <v>57.6</v>
      </c>
      <c r="AL82" s="202">
        <v>0</v>
      </c>
      <c r="AM82" s="202">
        <v>0</v>
      </c>
      <c r="AN82" s="202">
        <v>0</v>
      </c>
      <c r="AO82" s="202">
        <v>181.8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7.55</v>
      </c>
      <c r="E83" s="202">
        <v>0</v>
      </c>
      <c r="F83" s="202">
        <v>0</v>
      </c>
      <c r="G83" s="202">
        <v>17.93</v>
      </c>
      <c r="H83" s="202">
        <v>0</v>
      </c>
      <c r="I83" s="202">
        <v>5.71</v>
      </c>
      <c r="J83" s="202">
        <v>17.260000000000002</v>
      </c>
      <c r="K83" s="202">
        <v>6.29</v>
      </c>
      <c r="L83" s="202">
        <v>0.5</v>
      </c>
      <c r="M83" s="202">
        <v>0</v>
      </c>
      <c r="N83" s="202">
        <v>1.17</v>
      </c>
      <c r="O83" s="202">
        <v>1.94</v>
      </c>
      <c r="P83" s="202">
        <v>2.13</v>
      </c>
      <c r="Q83" s="202">
        <v>0.2</v>
      </c>
      <c r="R83" s="202">
        <v>0.3</v>
      </c>
      <c r="S83" s="202">
        <v>0.26</v>
      </c>
      <c r="T83" s="202">
        <v>0</v>
      </c>
      <c r="U83" s="202">
        <v>12.34</v>
      </c>
      <c r="V83" s="202">
        <v>0.18</v>
      </c>
      <c r="W83" s="202">
        <v>0.44</v>
      </c>
      <c r="X83" s="202">
        <v>0.96</v>
      </c>
      <c r="Y83" s="202">
        <v>0</v>
      </c>
      <c r="Z83" s="202">
        <v>2.4</v>
      </c>
      <c r="AA83" s="202">
        <v>0.56000000000000005</v>
      </c>
      <c r="AB83" s="202">
        <v>0</v>
      </c>
      <c r="AC83" s="202">
        <v>18.66</v>
      </c>
      <c r="AD83" s="202">
        <v>0</v>
      </c>
      <c r="AE83" s="202">
        <v>0</v>
      </c>
      <c r="AF83" s="202">
        <v>0</v>
      </c>
      <c r="AG83" s="202">
        <v>24.11</v>
      </c>
      <c r="AH83" s="202">
        <v>0</v>
      </c>
      <c r="AI83" s="202">
        <v>28.93</v>
      </c>
      <c r="AJ83" s="202">
        <v>0</v>
      </c>
      <c r="AK83" s="202">
        <v>57.6</v>
      </c>
      <c r="AL83" s="202">
        <v>0</v>
      </c>
      <c r="AM83" s="202">
        <v>0</v>
      </c>
      <c r="AN83" s="202">
        <v>0</v>
      </c>
      <c r="AO83" s="202">
        <v>181.8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7.55</v>
      </c>
      <c r="E84" s="202">
        <v>0</v>
      </c>
      <c r="F84" s="202">
        <v>0</v>
      </c>
      <c r="G84" s="202">
        <v>17.93</v>
      </c>
      <c r="H84" s="202">
        <v>0</v>
      </c>
      <c r="I84" s="202">
        <v>5.71</v>
      </c>
      <c r="J84" s="202">
        <v>17.260000000000002</v>
      </c>
      <c r="K84" s="202">
        <v>6.29</v>
      </c>
      <c r="L84" s="202">
        <v>0.5</v>
      </c>
      <c r="M84" s="202">
        <v>0</v>
      </c>
      <c r="N84" s="202">
        <v>1.17</v>
      </c>
      <c r="O84" s="202">
        <v>1.94</v>
      </c>
      <c r="P84" s="202">
        <v>2.13</v>
      </c>
      <c r="Q84" s="202">
        <v>0.2</v>
      </c>
      <c r="R84" s="202">
        <v>0.3</v>
      </c>
      <c r="S84" s="202">
        <v>0.26</v>
      </c>
      <c r="T84" s="202">
        <v>0</v>
      </c>
      <c r="U84" s="202">
        <v>12.34</v>
      </c>
      <c r="V84" s="202">
        <v>0.18</v>
      </c>
      <c r="W84" s="202">
        <v>0.44</v>
      </c>
      <c r="X84" s="202">
        <v>0.96</v>
      </c>
      <c r="Y84" s="202">
        <v>0</v>
      </c>
      <c r="Z84" s="202">
        <v>2.4</v>
      </c>
      <c r="AA84" s="202">
        <v>0.56000000000000005</v>
      </c>
      <c r="AB84" s="202">
        <v>0</v>
      </c>
      <c r="AC84" s="202">
        <v>18.66</v>
      </c>
      <c r="AD84" s="202">
        <v>0</v>
      </c>
      <c r="AE84" s="202">
        <v>0</v>
      </c>
      <c r="AF84" s="202">
        <v>0</v>
      </c>
      <c r="AG84" s="202">
        <v>24.11</v>
      </c>
      <c r="AH84" s="202">
        <v>0</v>
      </c>
      <c r="AI84" s="202">
        <v>28.93</v>
      </c>
      <c r="AJ84" s="202">
        <v>0</v>
      </c>
      <c r="AK84" s="202">
        <v>57.6</v>
      </c>
      <c r="AL84" s="202">
        <v>0</v>
      </c>
      <c r="AM84" s="202">
        <v>0</v>
      </c>
      <c r="AN84" s="202">
        <v>0</v>
      </c>
      <c r="AO84" s="202">
        <v>181.8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7.55</v>
      </c>
      <c r="E85" s="202">
        <v>0</v>
      </c>
      <c r="F85" s="202">
        <v>0</v>
      </c>
      <c r="G85" s="202">
        <v>17.93</v>
      </c>
      <c r="H85" s="202">
        <v>0</v>
      </c>
      <c r="I85" s="202">
        <v>5.71</v>
      </c>
      <c r="J85" s="202">
        <v>17.260000000000002</v>
      </c>
      <c r="K85" s="202">
        <v>6.29</v>
      </c>
      <c r="L85" s="202">
        <v>-1.29</v>
      </c>
      <c r="M85" s="202">
        <v>0</v>
      </c>
      <c r="N85" s="202">
        <v>1.17</v>
      </c>
      <c r="O85" s="202">
        <v>1.94</v>
      </c>
      <c r="P85" s="202">
        <v>2.13</v>
      </c>
      <c r="Q85" s="202">
        <v>0.2</v>
      </c>
      <c r="R85" s="202">
        <v>0.3</v>
      </c>
      <c r="S85" s="202">
        <v>0.26</v>
      </c>
      <c r="T85" s="202">
        <v>0</v>
      </c>
      <c r="U85" s="202">
        <v>12.34</v>
      </c>
      <c r="V85" s="202">
        <v>0.18</v>
      </c>
      <c r="W85" s="202">
        <v>0.44</v>
      </c>
      <c r="X85" s="202">
        <v>0.96</v>
      </c>
      <c r="Y85" s="202">
        <v>0</v>
      </c>
      <c r="Z85" s="202">
        <v>2.4</v>
      </c>
      <c r="AA85" s="202">
        <v>0.8</v>
      </c>
      <c r="AB85" s="202">
        <v>0</v>
      </c>
      <c r="AC85" s="202">
        <v>18.66</v>
      </c>
      <c r="AD85" s="202">
        <v>0</v>
      </c>
      <c r="AE85" s="202">
        <v>0</v>
      </c>
      <c r="AF85" s="202">
        <v>0</v>
      </c>
      <c r="AG85" s="202">
        <v>24.11</v>
      </c>
      <c r="AH85" s="202">
        <v>0</v>
      </c>
      <c r="AI85" s="202">
        <v>28.93</v>
      </c>
      <c r="AJ85" s="202">
        <v>0</v>
      </c>
      <c r="AK85" s="202">
        <v>57.6</v>
      </c>
      <c r="AL85" s="202">
        <v>0</v>
      </c>
      <c r="AM85" s="202">
        <v>0</v>
      </c>
      <c r="AN85" s="202">
        <v>0</v>
      </c>
      <c r="AO85" s="202">
        <v>181.8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7.55</v>
      </c>
      <c r="E86" s="202">
        <v>0</v>
      </c>
      <c r="F86" s="202">
        <v>0</v>
      </c>
      <c r="G86" s="202">
        <v>17.93</v>
      </c>
      <c r="H86" s="202">
        <v>0</v>
      </c>
      <c r="I86" s="202">
        <v>5.71</v>
      </c>
      <c r="J86" s="202">
        <v>17.260000000000002</v>
      </c>
      <c r="K86" s="202">
        <v>6.29</v>
      </c>
      <c r="L86" s="202">
        <v>1.18</v>
      </c>
      <c r="M86" s="202">
        <v>0</v>
      </c>
      <c r="N86" s="202">
        <v>1.17</v>
      </c>
      <c r="O86" s="202">
        <v>1.94</v>
      </c>
      <c r="P86" s="202">
        <v>2.13</v>
      </c>
      <c r="Q86" s="202">
        <v>0.2</v>
      </c>
      <c r="R86" s="202">
        <v>0.3</v>
      </c>
      <c r="S86" s="202">
        <v>0.26</v>
      </c>
      <c r="T86" s="202">
        <v>0</v>
      </c>
      <c r="U86" s="202">
        <v>12.34</v>
      </c>
      <c r="V86" s="202">
        <v>0.18</v>
      </c>
      <c r="W86" s="202">
        <v>0.44</v>
      </c>
      <c r="X86" s="202">
        <v>0.96</v>
      </c>
      <c r="Y86" s="202">
        <v>0</v>
      </c>
      <c r="Z86" s="202">
        <v>2.4</v>
      </c>
      <c r="AA86" s="202">
        <v>0.8</v>
      </c>
      <c r="AB86" s="202">
        <v>0</v>
      </c>
      <c r="AC86" s="202">
        <v>18.66</v>
      </c>
      <c r="AD86" s="202">
        <v>0</v>
      </c>
      <c r="AE86" s="202">
        <v>0</v>
      </c>
      <c r="AF86" s="202">
        <v>0</v>
      </c>
      <c r="AG86" s="202">
        <v>24.11</v>
      </c>
      <c r="AH86" s="202">
        <v>0</v>
      </c>
      <c r="AI86" s="202">
        <v>28.93</v>
      </c>
      <c r="AJ86" s="202">
        <v>0</v>
      </c>
      <c r="AK86" s="202">
        <v>57.6</v>
      </c>
      <c r="AL86" s="202">
        <v>0</v>
      </c>
      <c r="AM86" s="202">
        <v>0</v>
      </c>
      <c r="AN86" s="202">
        <v>0</v>
      </c>
      <c r="AO86" s="202">
        <v>181.8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7.6</v>
      </c>
      <c r="E87" s="202">
        <v>0</v>
      </c>
      <c r="F87" s="202">
        <v>0</v>
      </c>
      <c r="G87" s="202">
        <v>17.93</v>
      </c>
      <c r="H87" s="202">
        <v>0</v>
      </c>
      <c r="I87" s="202">
        <v>5.71</v>
      </c>
      <c r="J87" s="202">
        <v>17.260000000000002</v>
      </c>
      <c r="K87" s="202">
        <v>6.29</v>
      </c>
      <c r="L87" s="202">
        <v>-7.24</v>
      </c>
      <c r="M87" s="202">
        <v>0</v>
      </c>
      <c r="N87" s="202">
        <v>1.17</v>
      </c>
      <c r="O87" s="202">
        <v>1.94</v>
      </c>
      <c r="P87" s="202">
        <v>2.13</v>
      </c>
      <c r="Q87" s="202">
        <v>0.2</v>
      </c>
      <c r="R87" s="202">
        <v>0.31</v>
      </c>
      <c r="S87" s="202">
        <v>0.26</v>
      </c>
      <c r="T87" s="202">
        <v>0</v>
      </c>
      <c r="U87" s="202">
        <v>12.34</v>
      </c>
      <c r="V87" s="202">
        <v>0.18</v>
      </c>
      <c r="W87" s="202">
        <v>0.44</v>
      </c>
      <c r="X87" s="202">
        <v>0.96</v>
      </c>
      <c r="Y87" s="202">
        <v>0</v>
      </c>
      <c r="Z87" s="202">
        <v>2.4</v>
      </c>
      <c r="AA87" s="202">
        <v>0.75</v>
      </c>
      <c r="AB87" s="202">
        <v>0</v>
      </c>
      <c r="AC87" s="202">
        <v>18.66</v>
      </c>
      <c r="AD87" s="202">
        <v>0</v>
      </c>
      <c r="AE87" s="202">
        <v>0</v>
      </c>
      <c r="AF87" s="202">
        <v>0</v>
      </c>
      <c r="AG87" s="202">
        <v>24.11</v>
      </c>
      <c r="AH87" s="202">
        <v>0</v>
      </c>
      <c r="AI87" s="202">
        <v>28.93</v>
      </c>
      <c r="AJ87" s="202">
        <v>0</v>
      </c>
      <c r="AK87" s="202">
        <v>57.6</v>
      </c>
      <c r="AL87" s="202">
        <v>0</v>
      </c>
      <c r="AM87" s="202">
        <v>0</v>
      </c>
      <c r="AN87" s="202">
        <v>0</v>
      </c>
      <c r="AO87" s="202">
        <v>181.8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7.6</v>
      </c>
      <c r="E88" s="202">
        <v>0</v>
      </c>
      <c r="F88" s="202">
        <v>0</v>
      </c>
      <c r="G88" s="202">
        <v>17.93</v>
      </c>
      <c r="H88" s="202">
        <v>0</v>
      </c>
      <c r="I88" s="202">
        <v>5.71</v>
      </c>
      <c r="J88" s="202">
        <v>17.260000000000002</v>
      </c>
      <c r="K88" s="202">
        <v>6.29</v>
      </c>
      <c r="L88" s="202">
        <v>-8.58</v>
      </c>
      <c r="M88" s="202">
        <v>0</v>
      </c>
      <c r="N88" s="202">
        <v>1.17</v>
      </c>
      <c r="O88" s="202">
        <v>1.94</v>
      </c>
      <c r="P88" s="202">
        <v>2.13</v>
      </c>
      <c r="Q88" s="202">
        <v>0.2</v>
      </c>
      <c r="R88" s="202">
        <v>0.31</v>
      </c>
      <c r="S88" s="202">
        <v>0.26</v>
      </c>
      <c r="T88" s="202">
        <v>0</v>
      </c>
      <c r="U88" s="202">
        <v>12.34</v>
      </c>
      <c r="V88" s="202">
        <v>0.18</v>
      </c>
      <c r="W88" s="202">
        <v>0.44</v>
      </c>
      <c r="X88" s="202">
        <v>0.96</v>
      </c>
      <c r="Y88" s="202">
        <v>0</v>
      </c>
      <c r="Z88" s="202">
        <v>2.4</v>
      </c>
      <c r="AA88" s="202">
        <v>0.75</v>
      </c>
      <c r="AB88" s="202">
        <v>0</v>
      </c>
      <c r="AC88" s="202">
        <v>18.66</v>
      </c>
      <c r="AD88" s="202">
        <v>0</v>
      </c>
      <c r="AE88" s="202">
        <v>0</v>
      </c>
      <c r="AF88" s="202">
        <v>0</v>
      </c>
      <c r="AG88" s="202">
        <v>24.11</v>
      </c>
      <c r="AH88" s="202">
        <v>0</v>
      </c>
      <c r="AI88" s="202">
        <v>28.93</v>
      </c>
      <c r="AJ88" s="202">
        <v>0</v>
      </c>
      <c r="AK88" s="202">
        <v>57.6</v>
      </c>
      <c r="AL88" s="202">
        <v>0</v>
      </c>
      <c r="AM88" s="202">
        <v>0</v>
      </c>
      <c r="AN88" s="202">
        <v>0</v>
      </c>
      <c r="AO88" s="202">
        <v>181.8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7.6</v>
      </c>
      <c r="E89" s="202">
        <v>0</v>
      </c>
      <c r="F89" s="202">
        <v>0</v>
      </c>
      <c r="G89" s="202">
        <v>17.93</v>
      </c>
      <c r="H89" s="202">
        <v>0</v>
      </c>
      <c r="I89" s="202">
        <v>5.71</v>
      </c>
      <c r="J89" s="202">
        <v>17.260000000000002</v>
      </c>
      <c r="K89" s="202">
        <v>6.29</v>
      </c>
      <c r="L89" s="202">
        <v>-13.43</v>
      </c>
      <c r="M89" s="202">
        <v>0</v>
      </c>
      <c r="N89" s="202">
        <v>1.17</v>
      </c>
      <c r="O89" s="202">
        <v>1.94</v>
      </c>
      <c r="P89" s="202">
        <v>2.13</v>
      </c>
      <c r="Q89" s="202">
        <v>0.2</v>
      </c>
      <c r="R89" s="202">
        <v>0.31</v>
      </c>
      <c r="S89" s="202">
        <v>0.26</v>
      </c>
      <c r="T89" s="202">
        <v>0</v>
      </c>
      <c r="U89" s="202">
        <v>12.34</v>
      </c>
      <c r="V89" s="202">
        <v>0.18</v>
      </c>
      <c r="W89" s="202">
        <v>0.44</v>
      </c>
      <c r="X89" s="202">
        <v>0.96</v>
      </c>
      <c r="Y89" s="202">
        <v>0</v>
      </c>
      <c r="Z89" s="202">
        <v>2.4</v>
      </c>
      <c r="AA89" s="202">
        <v>0.75</v>
      </c>
      <c r="AB89" s="202">
        <v>0</v>
      </c>
      <c r="AC89" s="202">
        <v>18.66</v>
      </c>
      <c r="AD89" s="202">
        <v>0</v>
      </c>
      <c r="AE89" s="202">
        <v>0</v>
      </c>
      <c r="AF89" s="202">
        <v>0</v>
      </c>
      <c r="AG89" s="202">
        <v>24.11</v>
      </c>
      <c r="AH89" s="202">
        <v>0</v>
      </c>
      <c r="AI89" s="202">
        <v>28.93</v>
      </c>
      <c r="AJ89" s="202">
        <v>0</v>
      </c>
      <c r="AK89" s="202">
        <v>57.6</v>
      </c>
      <c r="AL89" s="202">
        <v>0</v>
      </c>
      <c r="AM89" s="202">
        <v>0</v>
      </c>
      <c r="AN89" s="202">
        <v>0</v>
      </c>
      <c r="AO89" s="202">
        <v>181.8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7.6</v>
      </c>
      <c r="E90" s="202">
        <v>0</v>
      </c>
      <c r="F90" s="202">
        <v>0</v>
      </c>
      <c r="G90" s="202">
        <v>17.93</v>
      </c>
      <c r="H90" s="202">
        <v>0</v>
      </c>
      <c r="I90" s="202">
        <v>5.71</v>
      </c>
      <c r="J90" s="202">
        <v>17.260000000000002</v>
      </c>
      <c r="K90" s="202">
        <v>6.29</v>
      </c>
      <c r="L90" s="202">
        <v>-10.8</v>
      </c>
      <c r="M90" s="202">
        <v>0</v>
      </c>
      <c r="N90" s="202">
        <v>1.17</v>
      </c>
      <c r="O90" s="202">
        <v>1.94</v>
      </c>
      <c r="P90" s="202">
        <v>2.13</v>
      </c>
      <c r="Q90" s="202">
        <v>0.2</v>
      </c>
      <c r="R90" s="202">
        <v>0.31</v>
      </c>
      <c r="S90" s="202">
        <v>0.26</v>
      </c>
      <c r="T90" s="202">
        <v>0</v>
      </c>
      <c r="U90" s="202">
        <v>12.34</v>
      </c>
      <c r="V90" s="202">
        <v>0.18</v>
      </c>
      <c r="W90" s="202">
        <v>0.44</v>
      </c>
      <c r="X90" s="202">
        <v>0.96</v>
      </c>
      <c r="Y90" s="202">
        <v>0</v>
      </c>
      <c r="Z90" s="202">
        <v>2.4</v>
      </c>
      <c r="AA90" s="202">
        <v>0.75</v>
      </c>
      <c r="AB90" s="202">
        <v>0</v>
      </c>
      <c r="AC90" s="202">
        <v>18.66</v>
      </c>
      <c r="AD90" s="202">
        <v>0</v>
      </c>
      <c r="AE90" s="202">
        <v>0</v>
      </c>
      <c r="AF90" s="202">
        <v>0</v>
      </c>
      <c r="AG90" s="202">
        <v>24.11</v>
      </c>
      <c r="AH90" s="202">
        <v>0</v>
      </c>
      <c r="AI90" s="202">
        <v>28.93</v>
      </c>
      <c r="AJ90" s="202">
        <v>0</v>
      </c>
      <c r="AK90" s="202">
        <v>57.6</v>
      </c>
      <c r="AL90" s="202">
        <v>0</v>
      </c>
      <c r="AM90" s="202">
        <v>0</v>
      </c>
      <c r="AN90" s="202">
        <v>0</v>
      </c>
      <c r="AO90" s="202">
        <v>181.8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7.6</v>
      </c>
      <c r="E91" s="202">
        <v>0</v>
      </c>
      <c r="F91" s="202">
        <v>0</v>
      </c>
      <c r="G91" s="202">
        <v>17.93</v>
      </c>
      <c r="H91" s="202">
        <v>0</v>
      </c>
      <c r="I91" s="202">
        <v>5.71</v>
      </c>
      <c r="J91" s="202">
        <v>17.260000000000002</v>
      </c>
      <c r="K91" s="202">
        <v>6.29</v>
      </c>
      <c r="L91" s="202">
        <v>22.07</v>
      </c>
      <c r="M91" s="202">
        <v>0</v>
      </c>
      <c r="N91" s="202">
        <v>1.17</v>
      </c>
      <c r="O91" s="202">
        <v>1.94</v>
      </c>
      <c r="P91" s="202">
        <v>2.13</v>
      </c>
      <c r="Q91" s="202">
        <v>0.2</v>
      </c>
      <c r="R91" s="202">
        <v>0.31</v>
      </c>
      <c r="S91" s="202">
        <v>0.26</v>
      </c>
      <c r="T91" s="202">
        <v>0</v>
      </c>
      <c r="U91" s="202">
        <v>12.34</v>
      </c>
      <c r="V91" s="202">
        <v>0.18</v>
      </c>
      <c r="W91" s="202">
        <v>0.44</v>
      </c>
      <c r="X91" s="202">
        <v>0.96</v>
      </c>
      <c r="Y91" s="202">
        <v>0</v>
      </c>
      <c r="Z91" s="202">
        <v>2.4</v>
      </c>
      <c r="AA91" s="202">
        <v>0.75</v>
      </c>
      <c r="AB91" s="202">
        <v>0</v>
      </c>
      <c r="AC91" s="202">
        <v>18.66</v>
      </c>
      <c r="AD91" s="202">
        <v>0</v>
      </c>
      <c r="AE91" s="202">
        <v>0</v>
      </c>
      <c r="AF91" s="202">
        <v>0</v>
      </c>
      <c r="AG91" s="202">
        <v>24.11</v>
      </c>
      <c r="AH91" s="202">
        <v>0</v>
      </c>
      <c r="AI91" s="202">
        <v>28.93</v>
      </c>
      <c r="AJ91" s="202">
        <v>0</v>
      </c>
      <c r="AK91" s="202">
        <v>57.6</v>
      </c>
      <c r="AL91" s="202">
        <v>0</v>
      </c>
      <c r="AM91" s="202">
        <v>0</v>
      </c>
      <c r="AN91" s="202">
        <v>0</v>
      </c>
      <c r="AO91" s="202">
        <v>181.8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7.6</v>
      </c>
      <c r="E92" s="202">
        <v>0</v>
      </c>
      <c r="F92" s="202">
        <v>0</v>
      </c>
      <c r="G92" s="202">
        <v>17.93</v>
      </c>
      <c r="H92" s="202">
        <v>0</v>
      </c>
      <c r="I92" s="202">
        <v>5.71</v>
      </c>
      <c r="J92" s="202">
        <v>17.260000000000002</v>
      </c>
      <c r="K92" s="202">
        <v>6.29</v>
      </c>
      <c r="L92" s="202">
        <v>22.07</v>
      </c>
      <c r="M92" s="202">
        <v>0</v>
      </c>
      <c r="N92" s="202">
        <v>1.17</v>
      </c>
      <c r="O92" s="202">
        <v>1.94</v>
      </c>
      <c r="P92" s="202">
        <v>2.13</v>
      </c>
      <c r="Q92" s="202">
        <v>0.2</v>
      </c>
      <c r="R92" s="202">
        <v>0.31</v>
      </c>
      <c r="S92" s="202">
        <v>0.26</v>
      </c>
      <c r="T92" s="202">
        <v>0</v>
      </c>
      <c r="U92" s="202">
        <v>12.34</v>
      </c>
      <c r="V92" s="202">
        <v>0.18</v>
      </c>
      <c r="W92" s="202">
        <v>0.44</v>
      </c>
      <c r="X92" s="202">
        <v>0.96</v>
      </c>
      <c r="Y92" s="202">
        <v>0</v>
      </c>
      <c r="Z92" s="202">
        <v>2.4</v>
      </c>
      <c r="AA92" s="202">
        <v>0.75</v>
      </c>
      <c r="AB92" s="202">
        <v>0</v>
      </c>
      <c r="AC92" s="202">
        <v>18.66</v>
      </c>
      <c r="AD92" s="202">
        <v>0</v>
      </c>
      <c r="AE92" s="202">
        <v>0</v>
      </c>
      <c r="AF92" s="202">
        <v>0</v>
      </c>
      <c r="AG92" s="202">
        <v>24.11</v>
      </c>
      <c r="AH92" s="202">
        <v>0</v>
      </c>
      <c r="AI92" s="202">
        <v>28.93</v>
      </c>
      <c r="AJ92" s="202">
        <v>0</v>
      </c>
      <c r="AK92" s="202">
        <v>57.6</v>
      </c>
      <c r="AL92" s="202">
        <v>0</v>
      </c>
      <c r="AM92" s="202">
        <v>0</v>
      </c>
      <c r="AN92" s="202">
        <v>0</v>
      </c>
      <c r="AO92" s="202">
        <v>181.8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7.6</v>
      </c>
      <c r="E93" s="202">
        <v>0</v>
      </c>
      <c r="F93" s="202">
        <v>0</v>
      </c>
      <c r="G93" s="202">
        <v>17.93</v>
      </c>
      <c r="H93" s="202">
        <v>0</v>
      </c>
      <c r="I93" s="202">
        <v>5.71</v>
      </c>
      <c r="J93" s="202">
        <v>17.260000000000002</v>
      </c>
      <c r="K93" s="202">
        <v>6.29</v>
      </c>
      <c r="L93" s="202">
        <v>22.07</v>
      </c>
      <c r="M93" s="202">
        <v>0</v>
      </c>
      <c r="N93" s="202">
        <v>1.17</v>
      </c>
      <c r="O93" s="202">
        <v>1.94</v>
      </c>
      <c r="P93" s="202">
        <v>2.13</v>
      </c>
      <c r="Q93" s="202">
        <v>0.2</v>
      </c>
      <c r="R93" s="202">
        <v>0.31</v>
      </c>
      <c r="S93" s="202">
        <v>0.26</v>
      </c>
      <c r="T93" s="202">
        <v>0</v>
      </c>
      <c r="U93" s="202">
        <v>12.34</v>
      </c>
      <c r="V93" s="202">
        <v>0.18</v>
      </c>
      <c r="W93" s="202">
        <v>0.44</v>
      </c>
      <c r="X93" s="202">
        <v>0.96</v>
      </c>
      <c r="Y93" s="202">
        <v>0</v>
      </c>
      <c r="Z93" s="202">
        <v>2.4</v>
      </c>
      <c r="AA93" s="202">
        <v>0.75</v>
      </c>
      <c r="AB93" s="202">
        <v>0</v>
      </c>
      <c r="AC93" s="202">
        <v>18.66</v>
      </c>
      <c r="AD93" s="202">
        <v>0</v>
      </c>
      <c r="AE93" s="202">
        <v>0</v>
      </c>
      <c r="AF93" s="202">
        <v>0</v>
      </c>
      <c r="AG93" s="202">
        <v>24.11</v>
      </c>
      <c r="AH93" s="202">
        <v>0</v>
      </c>
      <c r="AI93" s="202">
        <v>28.93</v>
      </c>
      <c r="AJ93" s="202">
        <v>0</v>
      </c>
      <c r="AK93" s="202">
        <v>57.6</v>
      </c>
      <c r="AL93" s="202">
        <v>0</v>
      </c>
      <c r="AM93" s="202">
        <v>0</v>
      </c>
      <c r="AN93" s="202">
        <v>0</v>
      </c>
      <c r="AO93" s="202">
        <v>181.8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7.65</v>
      </c>
      <c r="E94" s="202">
        <v>0</v>
      </c>
      <c r="F94" s="202">
        <v>0</v>
      </c>
      <c r="G94" s="202">
        <v>17.93</v>
      </c>
      <c r="H94" s="202">
        <v>0</v>
      </c>
      <c r="I94" s="202">
        <v>5.71</v>
      </c>
      <c r="J94" s="202">
        <v>17.260000000000002</v>
      </c>
      <c r="K94" s="202">
        <v>6.29</v>
      </c>
      <c r="L94" s="202">
        <v>22.07</v>
      </c>
      <c r="M94" s="202">
        <v>0</v>
      </c>
      <c r="N94" s="202">
        <v>1.17</v>
      </c>
      <c r="O94" s="202">
        <v>1.94</v>
      </c>
      <c r="P94" s="202">
        <v>2.13</v>
      </c>
      <c r="Q94" s="202">
        <v>0.2</v>
      </c>
      <c r="R94" s="202">
        <v>0.31</v>
      </c>
      <c r="S94" s="202">
        <v>0.26</v>
      </c>
      <c r="T94" s="202">
        <v>0</v>
      </c>
      <c r="U94" s="202">
        <v>12.34</v>
      </c>
      <c r="V94" s="202">
        <v>0.18</v>
      </c>
      <c r="W94" s="202">
        <v>0.44</v>
      </c>
      <c r="X94" s="202">
        <v>0.96</v>
      </c>
      <c r="Y94" s="202">
        <v>0</v>
      </c>
      <c r="Z94" s="202">
        <v>2.4</v>
      </c>
      <c r="AA94" s="202">
        <v>0.75</v>
      </c>
      <c r="AB94" s="202">
        <v>0</v>
      </c>
      <c r="AC94" s="202">
        <v>18.66</v>
      </c>
      <c r="AD94" s="202">
        <v>0</v>
      </c>
      <c r="AE94" s="202">
        <v>0</v>
      </c>
      <c r="AF94" s="202">
        <v>0</v>
      </c>
      <c r="AG94" s="202">
        <v>24.11</v>
      </c>
      <c r="AH94" s="202">
        <v>0</v>
      </c>
      <c r="AI94" s="202">
        <v>28.93</v>
      </c>
      <c r="AJ94" s="202">
        <v>0</v>
      </c>
      <c r="AK94" s="202">
        <v>57.6</v>
      </c>
      <c r="AL94" s="202">
        <v>0</v>
      </c>
      <c r="AM94" s="202">
        <v>0</v>
      </c>
      <c r="AN94" s="202">
        <v>0</v>
      </c>
      <c r="AO94" s="202">
        <v>181.8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7.65</v>
      </c>
      <c r="E95" s="202">
        <v>0</v>
      </c>
      <c r="F95" s="202">
        <v>0</v>
      </c>
      <c r="G95" s="202">
        <v>17.93</v>
      </c>
      <c r="H95" s="202">
        <v>0</v>
      </c>
      <c r="I95" s="202">
        <v>5.71</v>
      </c>
      <c r="J95" s="202">
        <v>17.260000000000002</v>
      </c>
      <c r="K95" s="202">
        <v>6.29</v>
      </c>
      <c r="L95" s="202">
        <v>22.07</v>
      </c>
      <c r="M95" s="202">
        <v>0</v>
      </c>
      <c r="N95" s="202">
        <v>1.17</v>
      </c>
      <c r="O95" s="202">
        <v>1.94</v>
      </c>
      <c r="P95" s="202">
        <v>1.1599999999999999</v>
      </c>
      <c r="Q95" s="202">
        <v>0.2</v>
      </c>
      <c r="R95" s="202">
        <v>0.31</v>
      </c>
      <c r="S95" s="202">
        <v>0.26</v>
      </c>
      <c r="T95" s="202">
        <v>0</v>
      </c>
      <c r="U95" s="202">
        <v>12.34</v>
      </c>
      <c r="V95" s="202">
        <v>0.18</v>
      </c>
      <c r="W95" s="202">
        <v>0.44</v>
      </c>
      <c r="X95" s="202">
        <v>0.96</v>
      </c>
      <c r="Y95" s="202">
        <v>0</v>
      </c>
      <c r="Z95" s="202">
        <v>2.4</v>
      </c>
      <c r="AA95" s="202">
        <v>0.75</v>
      </c>
      <c r="AB95" s="202">
        <v>0</v>
      </c>
      <c r="AC95" s="202">
        <v>18.66</v>
      </c>
      <c r="AD95" s="202">
        <v>0</v>
      </c>
      <c r="AE95" s="202">
        <v>0</v>
      </c>
      <c r="AF95" s="202">
        <v>0</v>
      </c>
      <c r="AG95" s="202">
        <v>24.11</v>
      </c>
      <c r="AH95" s="202">
        <v>0</v>
      </c>
      <c r="AI95" s="202">
        <v>28.93</v>
      </c>
      <c r="AJ95" s="202">
        <v>0</v>
      </c>
      <c r="AK95" s="202">
        <v>57.6</v>
      </c>
      <c r="AL95" s="202">
        <v>0</v>
      </c>
      <c r="AM95" s="202">
        <v>0</v>
      </c>
      <c r="AN95" s="202">
        <v>0</v>
      </c>
      <c r="AO95" s="202">
        <v>181.8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7.65</v>
      </c>
      <c r="E96" s="202">
        <v>0</v>
      </c>
      <c r="F96" s="202">
        <v>0</v>
      </c>
      <c r="G96" s="202">
        <v>17.93</v>
      </c>
      <c r="H96" s="202">
        <v>0</v>
      </c>
      <c r="I96" s="202">
        <v>5.71</v>
      </c>
      <c r="J96" s="202">
        <v>17.260000000000002</v>
      </c>
      <c r="K96" s="202">
        <v>6.29</v>
      </c>
      <c r="L96" s="202">
        <v>22.07</v>
      </c>
      <c r="M96" s="202">
        <v>0</v>
      </c>
      <c r="N96" s="202">
        <v>1.17</v>
      </c>
      <c r="O96" s="202">
        <v>1.94</v>
      </c>
      <c r="P96" s="202">
        <v>0.96</v>
      </c>
      <c r="Q96" s="202">
        <v>0.2</v>
      </c>
      <c r="R96" s="202">
        <v>0.31</v>
      </c>
      <c r="S96" s="202">
        <v>0.26</v>
      </c>
      <c r="T96" s="202">
        <v>0</v>
      </c>
      <c r="U96" s="202">
        <v>12.34</v>
      </c>
      <c r="V96" s="202">
        <v>0.18</v>
      </c>
      <c r="W96" s="202">
        <v>0.44</v>
      </c>
      <c r="X96" s="202">
        <v>0.96</v>
      </c>
      <c r="Y96" s="202">
        <v>0</v>
      </c>
      <c r="Z96" s="202">
        <v>2.4</v>
      </c>
      <c r="AA96" s="202">
        <v>0.75</v>
      </c>
      <c r="AB96" s="202">
        <v>0</v>
      </c>
      <c r="AC96" s="202">
        <v>18.66</v>
      </c>
      <c r="AD96" s="202">
        <v>0</v>
      </c>
      <c r="AE96" s="202">
        <v>0</v>
      </c>
      <c r="AF96" s="202">
        <v>0</v>
      </c>
      <c r="AG96" s="202">
        <v>24.11</v>
      </c>
      <c r="AH96" s="202">
        <v>0</v>
      </c>
      <c r="AI96" s="202">
        <v>28.93</v>
      </c>
      <c r="AJ96" s="202">
        <v>0</v>
      </c>
      <c r="AK96" s="202">
        <v>57.6</v>
      </c>
      <c r="AL96" s="202">
        <v>0</v>
      </c>
      <c r="AM96" s="202">
        <v>0</v>
      </c>
      <c r="AN96" s="202">
        <v>0</v>
      </c>
      <c r="AO96" s="202">
        <v>181.8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7.65</v>
      </c>
      <c r="E97" s="202">
        <v>0</v>
      </c>
      <c r="F97" s="202">
        <v>0</v>
      </c>
      <c r="G97" s="202">
        <v>17.93</v>
      </c>
      <c r="H97" s="202">
        <v>0</v>
      </c>
      <c r="I97" s="202">
        <v>5.71</v>
      </c>
      <c r="J97" s="202">
        <v>17.260000000000002</v>
      </c>
      <c r="K97" s="202">
        <v>22.79</v>
      </c>
      <c r="L97" s="202">
        <v>22.07</v>
      </c>
      <c r="M97" s="202">
        <v>0</v>
      </c>
      <c r="N97" s="202">
        <v>1.17</v>
      </c>
      <c r="O97" s="202">
        <v>1.94</v>
      </c>
      <c r="P97" s="202">
        <v>0.96</v>
      </c>
      <c r="Q97" s="202">
        <v>0.2</v>
      </c>
      <c r="R97" s="202">
        <v>0.31</v>
      </c>
      <c r="S97" s="202">
        <v>0.26</v>
      </c>
      <c r="T97" s="202">
        <v>0</v>
      </c>
      <c r="U97" s="202">
        <v>12.34</v>
      </c>
      <c r="V97" s="202">
        <v>0.18</v>
      </c>
      <c r="W97" s="202">
        <v>0.44</v>
      </c>
      <c r="X97" s="202">
        <v>0.96</v>
      </c>
      <c r="Y97" s="202">
        <v>0</v>
      </c>
      <c r="Z97" s="202">
        <v>2.4</v>
      </c>
      <c r="AA97" s="202">
        <v>0.75</v>
      </c>
      <c r="AB97" s="202">
        <v>0</v>
      </c>
      <c r="AC97" s="202">
        <v>18.66</v>
      </c>
      <c r="AD97" s="202">
        <v>0</v>
      </c>
      <c r="AE97" s="202">
        <v>0</v>
      </c>
      <c r="AF97" s="202">
        <v>0</v>
      </c>
      <c r="AG97" s="202">
        <v>24.11</v>
      </c>
      <c r="AH97" s="202">
        <v>0</v>
      </c>
      <c r="AI97" s="202">
        <v>28.93</v>
      </c>
      <c r="AJ97" s="202">
        <v>0</v>
      </c>
      <c r="AK97" s="202">
        <v>57.6</v>
      </c>
      <c r="AL97" s="202">
        <v>0</v>
      </c>
      <c r="AM97" s="202">
        <v>0</v>
      </c>
      <c r="AN97" s="202">
        <v>0</v>
      </c>
      <c r="AO97" s="202">
        <v>181.8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7.65</v>
      </c>
      <c r="E98" s="202">
        <v>0</v>
      </c>
      <c r="F98" s="202">
        <v>0</v>
      </c>
      <c r="G98" s="202">
        <v>17.93</v>
      </c>
      <c r="H98" s="202">
        <v>0</v>
      </c>
      <c r="I98" s="202">
        <v>5.71</v>
      </c>
      <c r="J98" s="202">
        <v>17.260000000000002</v>
      </c>
      <c r="K98" s="202">
        <v>43.95</v>
      </c>
      <c r="L98" s="202">
        <v>22.07</v>
      </c>
      <c r="M98" s="202">
        <v>0</v>
      </c>
      <c r="N98" s="202">
        <v>1.17</v>
      </c>
      <c r="O98" s="202">
        <v>1.94</v>
      </c>
      <c r="P98" s="202">
        <v>0.76</v>
      </c>
      <c r="Q98" s="202">
        <v>0.2</v>
      </c>
      <c r="R98" s="202">
        <v>0.31</v>
      </c>
      <c r="S98" s="202">
        <v>0.26</v>
      </c>
      <c r="T98" s="202">
        <v>0</v>
      </c>
      <c r="U98" s="202">
        <v>12.34</v>
      </c>
      <c r="V98" s="202">
        <v>0.18</v>
      </c>
      <c r="W98" s="202">
        <v>0.44</v>
      </c>
      <c r="X98" s="202">
        <v>0.96</v>
      </c>
      <c r="Y98" s="202">
        <v>0</v>
      </c>
      <c r="Z98" s="202">
        <v>2.4</v>
      </c>
      <c r="AA98" s="202">
        <v>0.75</v>
      </c>
      <c r="AB98" s="202">
        <v>0</v>
      </c>
      <c r="AC98" s="202">
        <v>18.66</v>
      </c>
      <c r="AD98" s="202">
        <v>0</v>
      </c>
      <c r="AE98" s="202">
        <v>0</v>
      </c>
      <c r="AF98" s="202">
        <v>0</v>
      </c>
      <c r="AG98" s="202">
        <v>24.11</v>
      </c>
      <c r="AH98" s="202">
        <v>0</v>
      </c>
      <c r="AI98" s="202">
        <v>28.93</v>
      </c>
      <c r="AJ98" s="202">
        <v>0</v>
      </c>
      <c r="AK98" s="202">
        <v>57.6</v>
      </c>
      <c r="AL98" s="202">
        <v>0</v>
      </c>
      <c r="AM98" s="202">
        <v>0</v>
      </c>
      <c r="AN98" s="202">
        <v>0</v>
      </c>
      <c r="AO98" s="202">
        <v>181.8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0.18052749999999979</v>
      </c>
      <c r="E99">
        <f t="shared" si="0"/>
        <v>0</v>
      </c>
      <c r="F99">
        <f t="shared" si="0"/>
        <v>0</v>
      </c>
      <c r="G99">
        <f t="shared" si="0"/>
        <v>0.43032000000000026</v>
      </c>
      <c r="H99">
        <f t="shared" si="0"/>
        <v>0</v>
      </c>
      <c r="I99">
        <f t="shared" si="0"/>
        <v>0.13703999999999986</v>
      </c>
      <c r="J99">
        <f t="shared" si="0"/>
        <v>0.41423999999999983</v>
      </c>
      <c r="K99">
        <f t="shared" si="0"/>
        <v>1.8617024999999998</v>
      </c>
      <c r="L99">
        <f t="shared" si="0"/>
        <v>0.6101700000000001</v>
      </c>
      <c r="M99">
        <f t="shared" si="0"/>
        <v>0</v>
      </c>
      <c r="N99">
        <f t="shared" si="0"/>
        <v>2.8080000000000035E-2</v>
      </c>
      <c r="O99">
        <f t="shared" si="0"/>
        <v>4.6559999999999963E-2</v>
      </c>
      <c r="P99">
        <f t="shared" si="0"/>
        <v>4.9949999999999939E-2</v>
      </c>
      <c r="Q99">
        <f t="shared" si="0"/>
        <v>2.850500000000003E-2</v>
      </c>
      <c r="R99">
        <f t="shared" si="0"/>
        <v>6.044750000000005E-2</v>
      </c>
      <c r="S99">
        <f t="shared" si="0"/>
        <v>3.3477499999999973E-2</v>
      </c>
      <c r="T99">
        <f t="shared" si="0"/>
        <v>0</v>
      </c>
      <c r="U99">
        <f t="shared" si="0"/>
        <v>0.29990000000000006</v>
      </c>
      <c r="V99">
        <f t="shared" si="0"/>
        <v>2.3257500000000122E-2</v>
      </c>
      <c r="W99">
        <f t="shared" si="0"/>
        <v>4.0919999999999956E-2</v>
      </c>
      <c r="X99">
        <f t="shared" si="0"/>
        <v>7.9869999999999844E-2</v>
      </c>
      <c r="Y99">
        <f t="shared" si="0"/>
        <v>0</v>
      </c>
      <c r="Z99">
        <f t="shared" si="0"/>
        <v>0.318812500000001</v>
      </c>
      <c r="AA99">
        <f t="shared" si="0"/>
        <v>8.4737500000000035E-2</v>
      </c>
      <c r="AB99">
        <f t="shared" si="0"/>
        <v>0</v>
      </c>
      <c r="AC99">
        <f t="shared" si="0"/>
        <v>0.44784000000000074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0.57863999999999938</v>
      </c>
      <c r="AH99">
        <f t="shared" si="0"/>
        <v>1.366E-2</v>
      </c>
      <c r="AI99">
        <f t="shared" si="0"/>
        <v>0.69431999999999927</v>
      </c>
      <c r="AJ99">
        <f t="shared" si="0"/>
        <v>0</v>
      </c>
      <c r="AK99">
        <f t="shared" si="0"/>
        <v>1.382400000000001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4.3901999999999965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9.09</v>
      </c>
      <c r="AH3" s="202">
        <v>0</v>
      </c>
      <c r="AI3" s="202">
        <v>10.91</v>
      </c>
      <c r="AJ3" s="202">
        <v>0</v>
      </c>
      <c r="AK3" s="202">
        <v>5.84</v>
      </c>
      <c r="AL3" s="202">
        <v>0</v>
      </c>
      <c r="AM3" s="202">
        <v>0</v>
      </c>
      <c r="AN3" s="202">
        <v>0</v>
      </c>
      <c r="AO3" s="202">
        <v>18.79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9.09</v>
      </c>
      <c r="AH4" s="202">
        <v>0</v>
      </c>
      <c r="AI4" s="202">
        <v>10.91</v>
      </c>
      <c r="AJ4" s="202">
        <v>0</v>
      </c>
      <c r="AK4" s="202">
        <v>5.84</v>
      </c>
      <c r="AL4" s="202">
        <v>0</v>
      </c>
      <c r="AM4" s="202">
        <v>0</v>
      </c>
      <c r="AN4" s="202">
        <v>0</v>
      </c>
      <c r="AO4" s="202">
        <v>18.79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9.09</v>
      </c>
      <c r="AH5" s="202">
        <v>0</v>
      </c>
      <c r="AI5" s="202">
        <v>10.91</v>
      </c>
      <c r="AJ5" s="202">
        <v>0</v>
      </c>
      <c r="AK5" s="202">
        <v>5.84</v>
      </c>
      <c r="AL5" s="202">
        <v>0</v>
      </c>
      <c r="AM5" s="202">
        <v>0</v>
      </c>
      <c r="AN5" s="202">
        <v>0</v>
      </c>
      <c r="AO5" s="202">
        <v>18.79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9.09</v>
      </c>
      <c r="AH6" s="202">
        <v>0</v>
      </c>
      <c r="AI6" s="202">
        <v>10.91</v>
      </c>
      <c r="AJ6" s="202">
        <v>0</v>
      </c>
      <c r="AK6" s="202">
        <v>5.84</v>
      </c>
      <c r="AL6" s="202">
        <v>0</v>
      </c>
      <c r="AM6" s="202">
        <v>0</v>
      </c>
      <c r="AN6" s="202">
        <v>0</v>
      </c>
      <c r="AO6" s="202">
        <v>18.79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9.09</v>
      </c>
      <c r="AH7" s="202">
        <v>0</v>
      </c>
      <c r="AI7" s="202">
        <v>10.91</v>
      </c>
      <c r="AJ7" s="202">
        <v>0</v>
      </c>
      <c r="AK7" s="202">
        <v>5.84</v>
      </c>
      <c r="AL7" s="202">
        <v>0</v>
      </c>
      <c r="AM7" s="202">
        <v>0</v>
      </c>
      <c r="AN7" s="202">
        <v>0</v>
      </c>
      <c r="AO7" s="202">
        <v>18.79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9.09</v>
      </c>
      <c r="AH8" s="202">
        <v>0</v>
      </c>
      <c r="AI8" s="202">
        <v>10.91</v>
      </c>
      <c r="AJ8" s="202">
        <v>0</v>
      </c>
      <c r="AK8" s="202">
        <v>5.84</v>
      </c>
      <c r="AL8" s="202">
        <v>0</v>
      </c>
      <c r="AM8" s="202">
        <v>0</v>
      </c>
      <c r="AN8" s="202">
        <v>0</v>
      </c>
      <c r="AO8" s="202">
        <v>18.79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9.09</v>
      </c>
      <c r="AH9" s="202">
        <v>0</v>
      </c>
      <c r="AI9" s="202">
        <v>10.91</v>
      </c>
      <c r="AJ9" s="202">
        <v>0</v>
      </c>
      <c r="AK9" s="202">
        <v>5.84</v>
      </c>
      <c r="AL9" s="202">
        <v>0</v>
      </c>
      <c r="AM9" s="202">
        <v>0</v>
      </c>
      <c r="AN9" s="202">
        <v>0</v>
      </c>
      <c r="AO9" s="202">
        <v>18.79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9.09</v>
      </c>
      <c r="AH10" s="202">
        <v>0</v>
      </c>
      <c r="AI10" s="202">
        <v>10.91</v>
      </c>
      <c r="AJ10" s="202">
        <v>0</v>
      </c>
      <c r="AK10" s="202">
        <v>5.84</v>
      </c>
      <c r="AL10" s="202">
        <v>0</v>
      </c>
      <c r="AM10" s="202">
        <v>0</v>
      </c>
      <c r="AN10" s="202">
        <v>0</v>
      </c>
      <c r="AO10" s="202">
        <v>18.79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9.09</v>
      </c>
      <c r="AH11" s="202">
        <v>0</v>
      </c>
      <c r="AI11" s="202">
        <v>10.91</v>
      </c>
      <c r="AJ11" s="202">
        <v>0</v>
      </c>
      <c r="AK11" s="202">
        <v>5.84</v>
      </c>
      <c r="AL11" s="202">
        <v>0</v>
      </c>
      <c r="AM11" s="202">
        <v>0</v>
      </c>
      <c r="AN11" s="202">
        <v>0</v>
      </c>
      <c r="AO11" s="202">
        <v>18.79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9.09</v>
      </c>
      <c r="AH12" s="202">
        <v>0</v>
      </c>
      <c r="AI12" s="202">
        <v>10.91</v>
      </c>
      <c r="AJ12" s="202">
        <v>0</v>
      </c>
      <c r="AK12" s="202">
        <v>5.84</v>
      </c>
      <c r="AL12" s="202">
        <v>0</v>
      </c>
      <c r="AM12" s="202">
        <v>0</v>
      </c>
      <c r="AN12" s="202">
        <v>0</v>
      </c>
      <c r="AO12" s="202">
        <v>18.79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9.09</v>
      </c>
      <c r="AH13" s="202">
        <v>0</v>
      </c>
      <c r="AI13" s="202">
        <v>10.91</v>
      </c>
      <c r="AJ13" s="202">
        <v>0</v>
      </c>
      <c r="AK13" s="202">
        <v>5.84</v>
      </c>
      <c r="AL13" s="202">
        <v>0</v>
      </c>
      <c r="AM13" s="202">
        <v>0</v>
      </c>
      <c r="AN13" s="202">
        <v>0</v>
      </c>
      <c r="AO13" s="202">
        <v>18.79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9.09</v>
      </c>
      <c r="AH14" s="202">
        <v>0</v>
      </c>
      <c r="AI14" s="202">
        <v>10.91</v>
      </c>
      <c r="AJ14" s="202">
        <v>0</v>
      </c>
      <c r="AK14" s="202">
        <v>5.84</v>
      </c>
      <c r="AL14" s="202">
        <v>0</v>
      </c>
      <c r="AM14" s="202">
        <v>0</v>
      </c>
      <c r="AN14" s="202">
        <v>0</v>
      </c>
      <c r="AO14" s="202">
        <v>18.79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9.09</v>
      </c>
      <c r="AH15" s="202">
        <v>0</v>
      </c>
      <c r="AI15" s="202">
        <v>10.91</v>
      </c>
      <c r="AJ15" s="202">
        <v>0</v>
      </c>
      <c r="AK15" s="202">
        <v>5.84</v>
      </c>
      <c r="AL15" s="202">
        <v>0</v>
      </c>
      <c r="AM15" s="202">
        <v>0</v>
      </c>
      <c r="AN15" s="202">
        <v>0</v>
      </c>
      <c r="AO15" s="202">
        <v>18.79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9.09</v>
      </c>
      <c r="AH16" s="202">
        <v>0</v>
      </c>
      <c r="AI16" s="202">
        <v>10.91</v>
      </c>
      <c r="AJ16" s="202">
        <v>0</v>
      </c>
      <c r="AK16" s="202">
        <v>5.84</v>
      </c>
      <c r="AL16" s="202">
        <v>0</v>
      </c>
      <c r="AM16" s="202">
        <v>0</v>
      </c>
      <c r="AN16" s="202">
        <v>0</v>
      </c>
      <c r="AO16" s="202">
        <v>18.79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9.09</v>
      </c>
      <c r="AH17" s="202">
        <v>0</v>
      </c>
      <c r="AI17" s="202">
        <v>10.91</v>
      </c>
      <c r="AJ17" s="202">
        <v>0</v>
      </c>
      <c r="AK17" s="202">
        <v>5.84</v>
      </c>
      <c r="AL17" s="202">
        <v>0</v>
      </c>
      <c r="AM17" s="202">
        <v>0</v>
      </c>
      <c r="AN17" s="202">
        <v>0</v>
      </c>
      <c r="AO17" s="202">
        <v>18.79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9.09</v>
      </c>
      <c r="AH18" s="202">
        <v>0</v>
      </c>
      <c r="AI18" s="202">
        <v>10.91</v>
      </c>
      <c r="AJ18" s="202">
        <v>0</v>
      </c>
      <c r="AK18" s="202">
        <v>5.84</v>
      </c>
      <c r="AL18" s="202">
        <v>0</v>
      </c>
      <c r="AM18" s="202">
        <v>0</v>
      </c>
      <c r="AN18" s="202">
        <v>0</v>
      </c>
      <c r="AO18" s="202">
        <v>18.79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9.09</v>
      </c>
      <c r="AH19" s="202">
        <v>0</v>
      </c>
      <c r="AI19" s="202">
        <v>10.91</v>
      </c>
      <c r="AJ19" s="202">
        <v>0</v>
      </c>
      <c r="AK19" s="202">
        <v>5.84</v>
      </c>
      <c r="AL19" s="202">
        <v>0</v>
      </c>
      <c r="AM19" s="202">
        <v>0</v>
      </c>
      <c r="AN19" s="202">
        <v>0</v>
      </c>
      <c r="AO19" s="202">
        <v>18.79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9.09</v>
      </c>
      <c r="AH20" s="202">
        <v>0</v>
      </c>
      <c r="AI20" s="202">
        <v>10.91</v>
      </c>
      <c r="AJ20" s="202">
        <v>0</v>
      </c>
      <c r="AK20" s="202">
        <v>5.84</v>
      </c>
      <c r="AL20" s="202">
        <v>0</v>
      </c>
      <c r="AM20" s="202">
        <v>0</v>
      </c>
      <c r="AN20" s="202">
        <v>0</v>
      </c>
      <c r="AO20" s="202">
        <v>18.79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9.09</v>
      </c>
      <c r="AH21" s="202">
        <v>0</v>
      </c>
      <c r="AI21" s="202">
        <v>10.91</v>
      </c>
      <c r="AJ21" s="202">
        <v>0</v>
      </c>
      <c r="AK21" s="202">
        <v>5.84</v>
      </c>
      <c r="AL21" s="202">
        <v>0</v>
      </c>
      <c r="AM21" s="202">
        <v>0</v>
      </c>
      <c r="AN21" s="202">
        <v>0</v>
      </c>
      <c r="AO21" s="202">
        <v>18.79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9.09</v>
      </c>
      <c r="AH22" s="202">
        <v>0</v>
      </c>
      <c r="AI22" s="202">
        <v>10.91</v>
      </c>
      <c r="AJ22" s="202">
        <v>0</v>
      </c>
      <c r="AK22" s="202">
        <v>5.84</v>
      </c>
      <c r="AL22" s="202">
        <v>0</v>
      </c>
      <c r="AM22" s="202">
        <v>0</v>
      </c>
      <c r="AN22" s="202">
        <v>0</v>
      </c>
      <c r="AO22" s="202">
        <v>18.79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9.09</v>
      </c>
      <c r="AH23" s="202">
        <v>0</v>
      </c>
      <c r="AI23" s="202">
        <v>10.91</v>
      </c>
      <c r="AJ23" s="202">
        <v>0</v>
      </c>
      <c r="AK23" s="202">
        <v>5.84</v>
      </c>
      <c r="AL23" s="202">
        <v>0</v>
      </c>
      <c r="AM23" s="202">
        <v>0</v>
      </c>
      <c r="AN23" s="202">
        <v>0</v>
      </c>
      <c r="AO23" s="202">
        <v>18.79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9.09</v>
      </c>
      <c r="AH24" s="202">
        <v>0</v>
      </c>
      <c r="AI24" s="202">
        <v>10.91</v>
      </c>
      <c r="AJ24" s="202">
        <v>0</v>
      </c>
      <c r="AK24" s="202">
        <v>5.84</v>
      </c>
      <c r="AL24" s="202">
        <v>0</v>
      </c>
      <c r="AM24" s="202">
        <v>0</v>
      </c>
      <c r="AN24" s="202">
        <v>0</v>
      </c>
      <c r="AO24" s="202">
        <v>18.79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9.09</v>
      </c>
      <c r="AH25" s="202">
        <v>0</v>
      </c>
      <c r="AI25" s="202">
        <v>10.91</v>
      </c>
      <c r="AJ25" s="202">
        <v>0</v>
      </c>
      <c r="AK25" s="202">
        <v>5.84</v>
      </c>
      <c r="AL25" s="202">
        <v>0</v>
      </c>
      <c r="AM25" s="202">
        <v>0</v>
      </c>
      <c r="AN25" s="202">
        <v>0</v>
      </c>
      <c r="AO25" s="202">
        <v>18.79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9.09</v>
      </c>
      <c r="AH26" s="202">
        <v>0</v>
      </c>
      <c r="AI26" s="202">
        <v>10.91</v>
      </c>
      <c r="AJ26" s="202">
        <v>0</v>
      </c>
      <c r="AK26" s="202">
        <v>5.84</v>
      </c>
      <c r="AL26" s="202">
        <v>0</v>
      </c>
      <c r="AM26" s="202">
        <v>0</v>
      </c>
      <c r="AN26" s="202">
        <v>0</v>
      </c>
      <c r="AO26" s="202">
        <v>18.79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9.09</v>
      </c>
      <c r="AH27" s="202">
        <v>0</v>
      </c>
      <c r="AI27" s="202">
        <v>10.91</v>
      </c>
      <c r="AJ27" s="202">
        <v>0</v>
      </c>
      <c r="AK27" s="202">
        <v>5.84</v>
      </c>
      <c r="AL27" s="202">
        <v>0</v>
      </c>
      <c r="AM27" s="202">
        <v>0</v>
      </c>
      <c r="AN27" s="202">
        <v>0</v>
      </c>
      <c r="AO27" s="202">
        <v>18.79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9.09</v>
      </c>
      <c r="AH28" s="202">
        <v>0</v>
      </c>
      <c r="AI28" s="202">
        <v>10.91</v>
      </c>
      <c r="AJ28" s="202">
        <v>0</v>
      </c>
      <c r="AK28" s="202">
        <v>5.84</v>
      </c>
      <c r="AL28" s="202">
        <v>0</v>
      </c>
      <c r="AM28" s="202">
        <v>0</v>
      </c>
      <c r="AN28" s="202">
        <v>0</v>
      </c>
      <c r="AO28" s="202">
        <v>18.79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9.09</v>
      </c>
      <c r="AH29" s="202">
        <v>0</v>
      </c>
      <c r="AI29" s="202">
        <v>10.91</v>
      </c>
      <c r="AJ29" s="202">
        <v>0</v>
      </c>
      <c r="AK29" s="202">
        <v>5.84</v>
      </c>
      <c r="AL29" s="202">
        <v>0</v>
      </c>
      <c r="AM29" s="202">
        <v>0</v>
      </c>
      <c r="AN29" s="202">
        <v>0</v>
      </c>
      <c r="AO29" s="202">
        <v>18.79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9.09</v>
      </c>
      <c r="AH30" s="202">
        <v>0</v>
      </c>
      <c r="AI30" s="202">
        <v>10.91</v>
      </c>
      <c r="AJ30" s="202">
        <v>0</v>
      </c>
      <c r="AK30" s="202">
        <v>5.84</v>
      </c>
      <c r="AL30" s="202">
        <v>0</v>
      </c>
      <c r="AM30" s="202">
        <v>0</v>
      </c>
      <c r="AN30" s="202">
        <v>0</v>
      </c>
      <c r="AO30" s="202">
        <v>18.79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9.09</v>
      </c>
      <c r="AH31" s="202">
        <v>0</v>
      </c>
      <c r="AI31" s="202">
        <v>10.91</v>
      </c>
      <c r="AJ31" s="202">
        <v>0</v>
      </c>
      <c r="AK31" s="202">
        <v>5.84</v>
      </c>
      <c r="AL31" s="202">
        <v>0</v>
      </c>
      <c r="AM31" s="202">
        <v>0</v>
      </c>
      <c r="AN31" s="202">
        <v>0</v>
      </c>
      <c r="AO31" s="202">
        <v>18.79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9.09</v>
      </c>
      <c r="AH32" s="202">
        <v>0</v>
      </c>
      <c r="AI32" s="202">
        <v>10.91</v>
      </c>
      <c r="AJ32" s="202">
        <v>0</v>
      </c>
      <c r="AK32" s="202">
        <v>5.84</v>
      </c>
      <c r="AL32" s="202">
        <v>0</v>
      </c>
      <c r="AM32" s="202">
        <v>0</v>
      </c>
      <c r="AN32" s="202">
        <v>0</v>
      </c>
      <c r="AO32" s="202">
        <v>18.79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9.09</v>
      </c>
      <c r="AH33" s="202">
        <v>0</v>
      </c>
      <c r="AI33" s="202">
        <v>10.91</v>
      </c>
      <c r="AJ33" s="202">
        <v>0</v>
      </c>
      <c r="AK33" s="202">
        <v>5.84</v>
      </c>
      <c r="AL33" s="202">
        <v>0</v>
      </c>
      <c r="AM33" s="202">
        <v>0</v>
      </c>
      <c r="AN33" s="202">
        <v>0</v>
      </c>
      <c r="AO33" s="202">
        <v>18.79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9.09</v>
      </c>
      <c r="AH34" s="202">
        <v>0</v>
      </c>
      <c r="AI34" s="202">
        <v>10.91</v>
      </c>
      <c r="AJ34" s="202">
        <v>0</v>
      </c>
      <c r="AK34" s="202">
        <v>5.84</v>
      </c>
      <c r="AL34" s="202">
        <v>0</v>
      </c>
      <c r="AM34" s="202">
        <v>0</v>
      </c>
      <c r="AN34" s="202">
        <v>0</v>
      </c>
      <c r="AO34" s="202">
        <v>18.79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9.09</v>
      </c>
      <c r="AH35" s="202">
        <v>0</v>
      </c>
      <c r="AI35" s="202">
        <v>10.91</v>
      </c>
      <c r="AJ35" s="202">
        <v>0</v>
      </c>
      <c r="AK35" s="202">
        <v>5.84</v>
      </c>
      <c r="AL35" s="202">
        <v>0</v>
      </c>
      <c r="AM35" s="202">
        <v>0</v>
      </c>
      <c r="AN35" s="202">
        <v>0</v>
      </c>
      <c r="AO35" s="202">
        <v>18.79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9.09</v>
      </c>
      <c r="AH36" s="202">
        <v>0</v>
      </c>
      <c r="AI36" s="202">
        <v>10.91</v>
      </c>
      <c r="AJ36" s="202">
        <v>0</v>
      </c>
      <c r="AK36" s="202">
        <v>5.84</v>
      </c>
      <c r="AL36" s="202">
        <v>0</v>
      </c>
      <c r="AM36" s="202">
        <v>0</v>
      </c>
      <c r="AN36" s="202">
        <v>0</v>
      </c>
      <c r="AO36" s="202">
        <v>18.79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9.09</v>
      </c>
      <c r="AH37" s="202">
        <v>0</v>
      </c>
      <c r="AI37" s="202">
        <v>10.91</v>
      </c>
      <c r="AJ37" s="202">
        <v>0</v>
      </c>
      <c r="AK37" s="202">
        <v>5.84</v>
      </c>
      <c r="AL37" s="202">
        <v>0</v>
      </c>
      <c r="AM37" s="202">
        <v>0</v>
      </c>
      <c r="AN37" s="202">
        <v>0</v>
      </c>
      <c r="AO37" s="202">
        <v>18.79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9.09</v>
      </c>
      <c r="AH38" s="202">
        <v>0</v>
      </c>
      <c r="AI38" s="202">
        <v>10.91</v>
      </c>
      <c r="AJ38" s="202">
        <v>0</v>
      </c>
      <c r="AK38" s="202">
        <v>5.84</v>
      </c>
      <c r="AL38" s="202">
        <v>0</v>
      </c>
      <c r="AM38" s="202">
        <v>0</v>
      </c>
      <c r="AN38" s="202">
        <v>0</v>
      </c>
      <c r="AO38" s="202">
        <v>18.79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9.09</v>
      </c>
      <c r="AH39" s="202">
        <v>0</v>
      </c>
      <c r="AI39" s="202">
        <v>10.91</v>
      </c>
      <c r="AJ39" s="202">
        <v>0</v>
      </c>
      <c r="AK39" s="202">
        <v>5.84</v>
      </c>
      <c r="AL39" s="202">
        <v>0</v>
      </c>
      <c r="AM39" s="202">
        <v>0</v>
      </c>
      <c r="AN39" s="202">
        <v>0</v>
      </c>
      <c r="AO39" s="202">
        <v>18.600000000000001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9.09</v>
      </c>
      <c r="AH40" s="202">
        <v>0</v>
      </c>
      <c r="AI40" s="202">
        <v>10.91</v>
      </c>
      <c r="AJ40" s="202">
        <v>0</v>
      </c>
      <c r="AK40" s="202">
        <v>5.84</v>
      </c>
      <c r="AL40" s="202">
        <v>0</v>
      </c>
      <c r="AM40" s="202">
        <v>0</v>
      </c>
      <c r="AN40" s="202">
        <v>0</v>
      </c>
      <c r="AO40" s="202">
        <v>18.600000000000001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9.09</v>
      </c>
      <c r="AH41" s="202">
        <v>1.21</v>
      </c>
      <c r="AI41" s="202">
        <v>10.91</v>
      </c>
      <c r="AJ41" s="202">
        <v>0</v>
      </c>
      <c r="AK41" s="202">
        <v>5.84</v>
      </c>
      <c r="AL41" s="202">
        <v>0</v>
      </c>
      <c r="AM41" s="202">
        <v>0</v>
      </c>
      <c r="AN41" s="202">
        <v>0</v>
      </c>
      <c r="AO41" s="202">
        <v>18.600000000000001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9.09</v>
      </c>
      <c r="AH42" s="202">
        <v>1.21</v>
      </c>
      <c r="AI42" s="202">
        <v>10.91</v>
      </c>
      <c r="AJ42" s="202">
        <v>0</v>
      </c>
      <c r="AK42" s="202">
        <v>5.84</v>
      </c>
      <c r="AL42" s="202">
        <v>0</v>
      </c>
      <c r="AM42" s="202">
        <v>0</v>
      </c>
      <c r="AN42" s="202">
        <v>0</v>
      </c>
      <c r="AO42" s="202">
        <v>18.600000000000001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9.09</v>
      </c>
      <c r="AH43" s="202">
        <v>2.42</v>
      </c>
      <c r="AI43" s="202">
        <v>10.91</v>
      </c>
      <c r="AJ43" s="202">
        <v>0</v>
      </c>
      <c r="AK43" s="202">
        <v>5.84</v>
      </c>
      <c r="AL43" s="202">
        <v>0</v>
      </c>
      <c r="AM43" s="202">
        <v>0</v>
      </c>
      <c r="AN43" s="202">
        <v>0</v>
      </c>
      <c r="AO43" s="202">
        <v>18.600000000000001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9.09</v>
      </c>
      <c r="AH44" s="202">
        <v>2.42</v>
      </c>
      <c r="AI44" s="202">
        <v>10.91</v>
      </c>
      <c r="AJ44" s="202">
        <v>0</v>
      </c>
      <c r="AK44" s="202">
        <v>5.84</v>
      </c>
      <c r="AL44" s="202">
        <v>0</v>
      </c>
      <c r="AM44" s="202">
        <v>0</v>
      </c>
      <c r="AN44" s="202">
        <v>0</v>
      </c>
      <c r="AO44" s="202">
        <v>18.600000000000001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9.09</v>
      </c>
      <c r="AH45" s="202">
        <v>3.64</v>
      </c>
      <c r="AI45" s="202">
        <v>10.91</v>
      </c>
      <c r="AJ45" s="202">
        <v>0</v>
      </c>
      <c r="AK45" s="202">
        <v>5.84</v>
      </c>
      <c r="AL45" s="202">
        <v>0</v>
      </c>
      <c r="AM45" s="202">
        <v>0</v>
      </c>
      <c r="AN45" s="202">
        <v>0</v>
      </c>
      <c r="AO45" s="202">
        <v>18.600000000000001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9.09</v>
      </c>
      <c r="AH46" s="202">
        <v>4.8499999999999996</v>
      </c>
      <c r="AI46" s="202">
        <v>10.91</v>
      </c>
      <c r="AJ46" s="202">
        <v>0</v>
      </c>
      <c r="AK46" s="202">
        <v>5.84</v>
      </c>
      <c r="AL46" s="202">
        <v>0</v>
      </c>
      <c r="AM46" s="202">
        <v>0</v>
      </c>
      <c r="AN46" s="202">
        <v>0</v>
      </c>
      <c r="AO46" s="202">
        <v>18.600000000000001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9.09</v>
      </c>
      <c r="AH47" s="202">
        <v>4.8499999999999996</v>
      </c>
      <c r="AI47" s="202">
        <v>10.91</v>
      </c>
      <c r="AJ47" s="202">
        <v>0</v>
      </c>
      <c r="AK47" s="202">
        <v>5.84</v>
      </c>
      <c r="AL47" s="202">
        <v>0</v>
      </c>
      <c r="AM47" s="202">
        <v>0</v>
      </c>
      <c r="AN47" s="202">
        <v>0</v>
      </c>
      <c r="AO47" s="202">
        <v>18.600000000000001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9.09</v>
      </c>
      <c r="AH48" s="202">
        <v>0</v>
      </c>
      <c r="AI48" s="202">
        <v>10.91</v>
      </c>
      <c r="AJ48" s="202">
        <v>0</v>
      </c>
      <c r="AK48" s="202">
        <v>5.84</v>
      </c>
      <c r="AL48" s="202">
        <v>0</v>
      </c>
      <c r="AM48" s="202">
        <v>0</v>
      </c>
      <c r="AN48" s="202">
        <v>0</v>
      </c>
      <c r="AO48" s="202">
        <v>18.600000000000001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9.09</v>
      </c>
      <c r="AH49" s="202">
        <v>0</v>
      </c>
      <c r="AI49" s="202">
        <v>10.91</v>
      </c>
      <c r="AJ49" s="202">
        <v>0</v>
      </c>
      <c r="AK49" s="202">
        <v>5.84</v>
      </c>
      <c r="AL49" s="202">
        <v>0</v>
      </c>
      <c r="AM49" s="202">
        <v>0</v>
      </c>
      <c r="AN49" s="202">
        <v>0</v>
      </c>
      <c r="AO49" s="202">
        <v>18.600000000000001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9.09</v>
      </c>
      <c r="AH50" s="202">
        <v>0</v>
      </c>
      <c r="AI50" s="202">
        <v>10.91</v>
      </c>
      <c r="AJ50" s="202">
        <v>0</v>
      </c>
      <c r="AK50" s="202">
        <v>5.84</v>
      </c>
      <c r="AL50" s="202">
        <v>0</v>
      </c>
      <c r="AM50" s="202">
        <v>0</v>
      </c>
      <c r="AN50" s="202">
        <v>0</v>
      </c>
      <c r="AO50" s="202">
        <v>18.600000000000001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9.09</v>
      </c>
      <c r="AH51" s="202">
        <v>0</v>
      </c>
      <c r="AI51" s="202">
        <v>10.91</v>
      </c>
      <c r="AJ51" s="202">
        <v>0</v>
      </c>
      <c r="AK51" s="202">
        <v>5.84</v>
      </c>
      <c r="AL51" s="202">
        <v>0</v>
      </c>
      <c r="AM51" s="202">
        <v>0</v>
      </c>
      <c r="AN51" s="202">
        <v>0</v>
      </c>
      <c r="AO51" s="202">
        <v>18.239999999999998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9.09</v>
      </c>
      <c r="AH52" s="202">
        <v>0</v>
      </c>
      <c r="AI52" s="202">
        <v>10.91</v>
      </c>
      <c r="AJ52" s="202">
        <v>0</v>
      </c>
      <c r="AK52" s="202">
        <v>5.84</v>
      </c>
      <c r="AL52" s="202">
        <v>0</v>
      </c>
      <c r="AM52" s="202">
        <v>0</v>
      </c>
      <c r="AN52" s="202">
        <v>0</v>
      </c>
      <c r="AO52" s="202">
        <v>18.239999999999998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9.09</v>
      </c>
      <c r="AH53" s="202">
        <v>0</v>
      </c>
      <c r="AI53" s="202">
        <v>10.91</v>
      </c>
      <c r="AJ53" s="202">
        <v>0</v>
      </c>
      <c r="AK53" s="202">
        <v>5.84</v>
      </c>
      <c r="AL53" s="202">
        <v>0</v>
      </c>
      <c r="AM53" s="202">
        <v>0</v>
      </c>
      <c r="AN53" s="202">
        <v>0</v>
      </c>
      <c r="AO53" s="202">
        <v>18.239999999999998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9.09</v>
      </c>
      <c r="AH54" s="202">
        <v>0</v>
      </c>
      <c r="AI54" s="202">
        <v>10.91</v>
      </c>
      <c r="AJ54" s="202">
        <v>0</v>
      </c>
      <c r="AK54" s="202">
        <v>5.84</v>
      </c>
      <c r="AL54" s="202">
        <v>0</v>
      </c>
      <c r="AM54" s="202">
        <v>0</v>
      </c>
      <c r="AN54" s="202">
        <v>0</v>
      </c>
      <c r="AO54" s="202">
        <v>18.239999999999998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9.09</v>
      </c>
      <c r="AH55" s="202">
        <v>0</v>
      </c>
      <c r="AI55" s="202">
        <v>10.91</v>
      </c>
      <c r="AJ55" s="202">
        <v>0</v>
      </c>
      <c r="AK55" s="202">
        <v>5.84</v>
      </c>
      <c r="AL55" s="202">
        <v>0</v>
      </c>
      <c r="AM55" s="202">
        <v>0</v>
      </c>
      <c r="AN55" s="202">
        <v>0</v>
      </c>
      <c r="AO55" s="202">
        <v>18.239999999999998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9.09</v>
      </c>
      <c r="AH56" s="202">
        <v>0</v>
      </c>
      <c r="AI56" s="202">
        <v>10.91</v>
      </c>
      <c r="AJ56" s="202">
        <v>0</v>
      </c>
      <c r="AK56" s="202">
        <v>5.84</v>
      </c>
      <c r="AL56" s="202">
        <v>0</v>
      </c>
      <c r="AM56" s="202">
        <v>0</v>
      </c>
      <c r="AN56" s="202">
        <v>0</v>
      </c>
      <c r="AO56" s="202">
        <v>18.239999999999998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9.09</v>
      </c>
      <c r="AH57" s="202">
        <v>0</v>
      </c>
      <c r="AI57" s="202">
        <v>10.91</v>
      </c>
      <c r="AJ57" s="202">
        <v>0</v>
      </c>
      <c r="AK57" s="202">
        <v>5.84</v>
      </c>
      <c r="AL57" s="202">
        <v>0</v>
      </c>
      <c r="AM57" s="202">
        <v>0</v>
      </c>
      <c r="AN57" s="202">
        <v>0</v>
      </c>
      <c r="AO57" s="202">
        <v>18.239999999999998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9.09</v>
      </c>
      <c r="AH58" s="202">
        <v>0</v>
      </c>
      <c r="AI58" s="202">
        <v>10.91</v>
      </c>
      <c r="AJ58" s="202">
        <v>0</v>
      </c>
      <c r="AK58" s="202">
        <v>5.84</v>
      </c>
      <c r="AL58" s="202">
        <v>0</v>
      </c>
      <c r="AM58" s="202">
        <v>0</v>
      </c>
      <c r="AN58" s="202">
        <v>0</v>
      </c>
      <c r="AO58" s="202">
        <v>18.239999999999998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9.09</v>
      </c>
      <c r="AH59" s="202">
        <v>0</v>
      </c>
      <c r="AI59" s="202">
        <v>10.91</v>
      </c>
      <c r="AJ59" s="202">
        <v>0</v>
      </c>
      <c r="AK59" s="202">
        <v>5.84</v>
      </c>
      <c r="AL59" s="202">
        <v>0</v>
      </c>
      <c r="AM59" s="202">
        <v>0</v>
      </c>
      <c r="AN59" s="202">
        <v>0</v>
      </c>
      <c r="AO59" s="202">
        <v>18.239999999999998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9.09</v>
      </c>
      <c r="AH60" s="202">
        <v>0</v>
      </c>
      <c r="AI60" s="202">
        <v>10.91</v>
      </c>
      <c r="AJ60" s="202">
        <v>0</v>
      </c>
      <c r="AK60" s="202">
        <v>5.84</v>
      </c>
      <c r="AL60" s="202">
        <v>0</v>
      </c>
      <c r="AM60" s="202">
        <v>0</v>
      </c>
      <c r="AN60" s="202">
        <v>0</v>
      </c>
      <c r="AO60" s="202">
        <v>18.239999999999998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9.09</v>
      </c>
      <c r="AH61" s="202">
        <v>0</v>
      </c>
      <c r="AI61" s="202">
        <v>10.91</v>
      </c>
      <c r="AJ61" s="202">
        <v>0</v>
      </c>
      <c r="AK61" s="202">
        <v>5.84</v>
      </c>
      <c r="AL61" s="202">
        <v>0</v>
      </c>
      <c r="AM61" s="202">
        <v>0</v>
      </c>
      <c r="AN61" s="202">
        <v>0</v>
      </c>
      <c r="AO61" s="202">
        <v>18.239999999999998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9.09</v>
      </c>
      <c r="AH62" s="202">
        <v>0</v>
      </c>
      <c r="AI62" s="202">
        <v>10.91</v>
      </c>
      <c r="AJ62" s="202">
        <v>0</v>
      </c>
      <c r="AK62" s="202">
        <v>5.84</v>
      </c>
      <c r="AL62" s="202">
        <v>0</v>
      </c>
      <c r="AM62" s="202">
        <v>0</v>
      </c>
      <c r="AN62" s="202">
        <v>0</v>
      </c>
      <c r="AO62" s="202">
        <v>18.239999999999998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9.09</v>
      </c>
      <c r="AH63" s="202">
        <v>0</v>
      </c>
      <c r="AI63" s="202">
        <v>10.91</v>
      </c>
      <c r="AJ63" s="202">
        <v>0</v>
      </c>
      <c r="AK63" s="202">
        <v>5.84</v>
      </c>
      <c r="AL63" s="202">
        <v>0</v>
      </c>
      <c r="AM63" s="202">
        <v>0</v>
      </c>
      <c r="AN63" s="202">
        <v>0</v>
      </c>
      <c r="AO63" s="202">
        <v>18.239999999999998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9.09</v>
      </c>
      <c r="AH64" s="202">
        <v>0</v>
      </c>
      <c r="AI64" s="202">
        <v>10.91</v>
      </c>
      <c r="AJ64" s="202">
        <v>0</v>
      </c>
      <c r="AK64" s="202">
        <v>5.84</v>
      </c>
      <c r="AL64" s="202">
        <v>0</v>
      </c>
      <c r="AM64" s="202">
        <v>0</v>
      </c>
      <c r="AN64" s="202">
        <v>0</v>
      </c>
      <c r="AO64" s="202">
        <v>18.239999999999998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9.09</v>
      </c>
      <c r="AH65" s="202">
        <v>0</v>
      </c>
      <c r="AI65" s="202">
        <v>10.91</v>
      </c>
      <c r="AJ65" s="202">
        <v>0</v>
      </c>
      <c r="AK65" s="202">
        <v>5.84</v>
      </c>
      <c r="AL65" s="202">
        <v>0</v>
      </c>
      <c r="AM65" s="202">
        <v>0</v>
      </c>
      <c r="AN65" s="202">
        <v>0</v>
      </c>
      <c r="AO65" s="202">
        <v>18.239999999999998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9.09</v>
      </c>
      <c r="AH66" s="202">
        <v>0</v>
      </c>
      <c r="AI66" s="202">
        <v>10.91</v>
      </c>
      <c r="AJ66" s="202">
        <v>0</v>
      </c>
      <c r="AK66" s="202">
        <v>5.84</v>
      </c>
      <c r="AL66" s="202">
        <v>0</v>
      </c>
      <c r="AM66" s="202">
        <v>0</v>
      </c>
      <c r="AN66" s="202">
        <v>0</v>
      </c>
      <c r="AO66" s="202">
        <v>18.239999999999998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9.09</v>
      </c>
      <c r="AH67" s="202">
        <v>0</v>
      </c>
      <c r="AI67" s="202">
        <v>10.91</v>
      </c>
      <c r="AJ67" s="202">
        <v>0</v>
      </c>
      <c r="AK67" s="202">
        <v>5.84</v>
      </c>
      <c r="AL67" s="202">
        <v>0</v>
      </c>
      <c r="AM67" s="202">
        <v>0</v>
      </c>
      <c r="AN67" s="202">
        <v>0</v>
      </c>
      <c r="AO67" s="202">
        <v>18.239999999999998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9.09</v>
      </c>
      <c r="AH68" s="202">
        <v>0</v>
      </c>
      <c r="AI68" s="202">
        <v>10.91</v>
      </c>
      <c r="AJ68" s="202">
        <v>0</v>
      </c>
      <c r="AK68" s="202">
        <v>5.84</v>
      </c>
      <c r="AL68" s="202">
        <v>0</v>
      </c>
      <c r="AM68" s="202">
        <v>0</v>
      </c>
      <c r="AN68" s="202">
        <v>0</v>
      </c>
      <c r="AO68" s="202">
        <v>18.239999999999998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9.09</v>
      </c>
      <c r="AH69" s="202">
        <v>0</v>
      </c>
      <c r="AI69" s="202">
        <v>10.91</v>
      </c>
      <c r="AJ69" s="202">
        <v>0</v>
      </c>
      <c r="AK69" s="202">
        <v>5.84</v>
      </c>
      <c r="AL69" s="202">
        <v>0</v>
      </c>
      <c r="AM69" s="202">
        <v>0</v>
      </c>
      <c r="AN69" s="202">
        <v>0</v>
      </c>
      <c r="AO69" s="202">
        <v>18.239999999999998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9.09</v>
      </c>
      <c r="AH70" s="202">
        <v>0</v>
      </c>
      <c r="AI70" s="202">
        <v>10.91</v>
      </c>
      <c r="AJ70" s="202">
        <v>0</v>
      </c>
      <c r="AK70" s="202">
        <v>5.84</v>
      </c>
      <c r="AL70" s="202">
        <v>0</v>
      </c>
      <c r="AM70" s="202">
        <v>0</v>
      </c>
      <c r="AN70" s="202">
        <v>0</v>
      </c>
      <c r="AO70" s="202">
        <v>18.239999999999998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9.09</v>
      </c>
      <c r="AH71" s="202">
        <v>0</v>
      </c>
      <c r="AI71" s="202">
        <v>10.91</v>
      </c>
      <c r="AJ71" s="202">
        <v>0</v>
      </c>
      <c r="AK71" s="202">
        <v>5.84</v>
      </c>
      <c r="AL71" s="202">
        <v>0</v>
      </c>
      <c r="AM71" s="202">
        <v>0</v>
      </c>
      <c r="AN71" s="202">
        <v>0</v>
      </c>
      <c r="AO71" s="202">
        <v>18.239999999999998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9.09</v>
      </c>
      <c r="AH72" s="202">
        <v>0</v>
      </c>
      <c r="AI72" s="202">
        <v>10.91</v>
      </c>
      <c r="AJ72" s="202">
        <v>0</v>
      </c>
      <c r="AK72" s="202">
        <v>5.84</v>
      </c>
      <c r="AL72" s="202">
        <v>0</v>
      </c>
      <c r="AM72" s="202">
        <v>0</v>
      </c>
      <c r="AN72" s="202">
        <v>0</v>
      </c>
      <c r="AO72" s="202">
        <v>18.239999999999998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9.09</v>
      </c>
      <c r="AH73" s="202">
        <v>0</v>
      </c>
      <c r="AI73" s="202">
        <v>10.91</v>
      </c>
      <c r="AJ73" s="202">
        <v>0</v>
      </c>
      <c r="AK73" s="202">
        <v>5.84</v>
      </c>
      <c r="AL73" s="202">
        <v>0</v>
      </c>
      <c r="AM73" s="202">
        <v>0</v>
      </c>
      <c r="AN73" s="202">
        <v>0</v>
      </c>
      <c r="AO73" s="202">
        <v>18.239999999999998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9.09</v>
      </c>
      <c r="AH74" s="202">
        <v>0</v>
      </c>
      <c r="AI74" s="202">
        <v>10.91</v>
      </c>
      <c r="AJ74" s="202">
        <v>0</v>
      </c>
      <c r="AK74" s="202">
        <v>5.84</v>
      </c>
      <c r="AL74" s="202">
        <v>0</v>
      </c>
      <c r="AM74" s="202">
        <v>0</v>
      </c>
      <c r="AN74" s="202">
        <v>0</v>
      </c>
      <c r="AO74" s="202">
        <v>18.239999999999998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9.09</v>
      </c>
      <c r="AH75" s="202">
        <v>0</v>
      </c>
      <c r="AI75" s="202">
        <v>10.91</v>
      </c>
      <c r="AJ75" s="202">
        <v>0</v>
      </c>
      <c r="AK75" s="202">
        <v>5.84</v>
      </c>
      <c r="AL75" s="202">
        <v>0</v>
      </c>
      <c r="AM75" s="202">
        <v>0</v>
      </c>
      <c r="AN75" s="202">
        <v>0</v>
      </c>
      <c r="AO75" s="202">
        <v>18.420000000000002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9.09</v>
      </c>
      <c r="AH76" s="202">
        <v>0</v>
      </c>
      <c r="AI76" s="202">
        <v>10.91</v>
      </c>
      <c r="AJ76" s="202">
        <v>0</v>
      </c>
      <c r="AK76" s="202">
        <v>5.84</v>
      </c>
      <c r="AL76" s="202">
        <v>0</v>
      </c>
      <c r="AM76" s="202">
        <v>0</v>
      </c>
      <c r="AN76" s="202">
        <v>0</v>
      </c>
      <c r="AO76" s="202">
        <v>18.420000000000002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9.09</v>
      </c>
      <c r="AH77" s="202">
        <v>0</v>
      </c>
      <c r="AI77" s="202">
        <v>10.91</v>
      </c>
      <c r="AJ77" s="202">
        <v>0</v>
      </c>
      <c r="AK77" s="202">
        <v>5.84</v>
      </c>
      <c r="AL77" s="202">
        <v>0</v>
      </c>
      <c r="AM77" s="202">
        <v>0</v>
      </c>
      <c r="AN77" s="202">
        <v>0</v>
      </c>
      <c r="AO77" s="202">
        <v>18.420000000000002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9.09</v>
      </c>
      <c r="AH78" s="202">
        <v>0</v>
      </c>
      <c r="AI78" s="202">
        <v>10.91</v>
      </c>
      <c r="AJ78" s="202">
        <v>0</v>
      </c>
      <c r="AK78" s="202">
        <v>5.84</v>
      </c>
      <c r="AL78" s="202">
        <v>0</v>
      </c>
      <c r="AM78" s="202">
        <v>0</v>
      </c>
      <c r="AN78" s="202">
        <v>0</v>
      </c>
      <c r="AO78" s="202">
        <v>18.420000000000002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9.09</v>
      </c>
      <c r="AH79" s="202">
        <v>0</v>
      </c>
      <c r="AI79" s="202">
        <v>10.91</v>
      </c>
      <c r="AJ79" s="202">
        <v>0</v>
      </c>
      <c r="AK79" s="202">
        <v>5.84</v>
      </c>
      <c r="AL79" s="202">
        <v>0</v>
      </c>
      <c r="AM79" s="202">
        <v>0</v>
      </c>
      <c r="AN79" s="202">
        <v>0</v>
      </c>
      <c r="AO79" s="202">
        <v>18.420000000000002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9.09</v>
      </c>
      <c r="AH80" s="202">
        <v>0</v>
      </c>
      <c r="AI80" s="202">
        <v>10.91</v>
      </c>
      <c r="AJ80" s="202">
        <v>0</v>
      </c>
      <c r="AK80" s="202">
        <v>5.84</v>
      </c>
      <c r="AL80" s="202">
        <v>0</v>
      </c>
      <c r="AM80" s="202">
        <v>0</v>
      </c>
      <c r="AN80" s="202">
        <v>0</v>
      </c>
      <c r="AO80" s="202">
        <v>18.420000000000002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9.09</v>
      </c>
      <c r="AH81" s="202">
        <v>0</v>
      </c>
      <c r="AI81" s="202">
        <v>10.91</v>
      </c>
      <c r="AJ81" s="202">
        <v>0</v>
      </c>
      <c r="AK81" s="202">
        <v>5.84</v>
      </c>
      <c r="AL81" s="202">
        <v>0</v>
      </c>
      <c r="AM81" s="202">
        <v>0</v>
      </c>
      <c r="AN81" s="202">
        <v>0</v>
      </c>
      <c r="AO81" s="202">
        <v>18.420000000000002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9.09</v>
      </c>
      <c r="AH82" s="202">
        <v>0</v>
      </c>
      <c r="AI82" s="202">
        <v>10.91</v>
      </c>
      <c r="AJ82" s="202">
        <v>0</v>
      </c>
      <c r="AK82" s="202">
        <v>5.84</v>
      </c>
      <c r="AL82" s="202">
        <v>0</v>
      </c>
      <c r="AM82" s="202">
        <v>0</v>
      </c>
      <c r="AN82" s="202">
        <v>0</v>
      </c>
      <c r="AO82" s="202">
        <v>18.420000000000002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9.09</v>
      </c>
      <c r="AH83" s="202">
        <v>0</v>
      </c>
      <c r="AI83" s="202">
        <v>10.91</v>
      </c>
      <c r="AJ83" s="202">
        <v>0</v>
      </c>
      <c r="AK83" s="202">
        <v>5.84</v>
      </c>
      <c r="AL83" s="202">
        <v>0</v>
      </c>
      <c r="AM83" s="202">
        <v>0</v>
      </c>
      <c r="AN83" s="202">
        <v>0</v>
      </c>
      <c r="AO83" s="202">
        <v>18.420000000000002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9.09</v>
      </c>
      <c r="AH84" s="202">
        <v>0</v>
      </c>
      <c r="AI84" s="202">
        <v>10.91</v>
      </c>
      <c r="AJ84" s="202">
        <v>0</v>
      </c>
      <c r="AK84" s="202">
        <v>5.84</v>
      </c>
      <c r="AL84" s="202">
        <v>0</v>
      </c>
      <c r="AM84" s="202">
        <v>0</v>
      </c>
      <c r="AN84" s="202">
        <v>0</v>
      </c>
      <c r="AO84" s="202">
        <v>18.420000000000002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9.09</v>
      </c>
      <c r="AH85" s="202">
        <v>0</v>
      </c>
      <c r="AI85" s="202">
        <v>10.91</v>
      </c>
      <c r="AJ85" s="202">
        <v>0</v>
      </c>
      <c r="AK85" s="202">
        <v>5.84</v>
      </c>
      <c r="AL85" s="202">
        <v>0</v>
      </c>
      <c r="AM85" s="202">
        <v>0</v>
      </c>
      <c r="AN85" s="202">
        <v>0</v>
      </c>
      <c r="AO85" s="202">
        <v>18.420000000000002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9.09</v>
      </c>
      <c r="AH86" s="202">
        <v>0</v>
      </c>
      <c r="AI86" s="202">
        <v>10.91</v>
      </c>
      <c r="AJ86" s="202">
        <v>0</v>
      </c>
      <c r="AK86" s="202">
        <v>5.84</v>
      </c>
      <c r="AL86" s="202">
        <v>0</v>
      </c>
      <c r="AM86" s="202">
        <v>0</v>
      </c>
      <c r="AN86" s="202">
        <v>0</v>
      </c>
      <c r="AO86" s="202">
        <v>18.420000000000002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9.09</v>
      </c>
      <c r="AH87" s="202">
        <v>0</v>
      </c>
      <c r="AI87" s="202">
        <v>10.91</v>
      </c>
      <c r="AJ87" s="202">
        <v>0</v>
      </c>
      <c r="AK87" s="202">
        <v>5.84</v>
      </c>
      <c r="AL87" s="202">
        <v>0</v>
      </c>
      <c r="AM87" s="202">
        <v>0</v>
      </c>
      <c r="AN87" s="202">
        <v>0</v>
      </c>
      <c r="AO87" s="202">
        <v>18.420000000000002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9.09</v>
      </c>
      <c r="AH88" s="202">
        <v>0</v>
      </c>
      <c r="AI88" s="202">
        <v>10.91</v>
      </c>
      <c r="AJ88" s="202">
        <v>0</v>
      </c>
      <c r="AK88" s="202">
        <v>5.84</v>
      </c>
      <c r="AL88" s="202">
        <v>0</v>
      </c>
      <c r="AM88" s="202">
        <v>0</v>
      </c>
      <c r="AN88" s="202">
        <v>0</v>
      </c>
      <c r="AO88" s="202">
        <v>18.420000000000002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9.09</v>
      </c>
      <c r="AH89" s="202">
        <v>0</v>
      </c>
      <c r="AI89" s="202">
        <v>10.91</v>
      </c>
      <c r="AJ89" s="202">
        <v>0</v>
      </c>
      <c r="AK89" s="202">
        <v>5.84</v>
      </c>
      <c r="AL89" s="202">
        <v>0</v>
      </c>
      <c r="AM89" s="202">
        <v>0</v>
      </c>
      <c r="AN89" s="202">
        <v>0</v>
      </c>
      <c r="AO89" s="202">
        <v>18.420000000000002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9.09</v>
      </c>
      <c r="AH90" s="202">
        <v>0</v>
      </c>
      <c r="AI90" s="202">
        <v>10.91</v>
      </c>
      <c r="AJ90" s="202">
        <v>0</v>
      </c>
      <c r="AK90" s="202">
        <v>5.84</v>
      </c>
      <c r="AL90" s="202">
        <v>0</v>
      </c>
      <c r="AM90" s="202">
        <v>0</v>
      </c>
      <c r="AN90" s="202">
        <v>0</v>
      </c>
      <c r="AO90" s="202">
        <v>18.420000000000002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9.09</v>
      </c>
      <c r="AH91" s="202">
        <v>0</v>
      </c>
      <c r="AI91" s="202">
        <v>10.91</v>
      </c>
      <c r="AJ91" s="202">
        <v>0</v>
      </c>
      <c r="AK91" s="202">
        <v>5.84</v>
      </c>
      <c r="AL91" s="202">
        <v>0</v>
      </c>
      <c r="AM91" s="202">
        <v>0</v>
      </c>
      <c r="AN91" s="202">
        <v>0</v>
      </c>
      <c r="AO91" s="202">
        <v>18.420000000000002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9.09</v>
      </c>
      <c r="AH92" s="202">
        <v>0</v>
      </c>
      <c r="AI92" s="202">
        <v>10.91</v>
      </c>
      <c r="AJ92" s="202">
        <v>0</v>
      </c>
      <c r="AK92" s="202">
        <v>5.84</v>
      </c>
      <c r="AL92" s="202">
        <v>0</v>
      </c>
      <c r="AM92" s="202">
        <v>0</v>
      </c>
      <c r="AN92" s="202">
        <v>0</v>
      </c>
      <c r="AO92" s="202">
        <v>18.420000000000002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9.09</v>
      </c>
      <c r="AH93" s="202">
        <v>0</v>
      </c>
      <c r="AI93" s="202">
        <v>10.91</v>
      </c>
      <c r="AJ93" s="202">
        <v>0</v>
      </c>
      <c r="AK93" s="202">
        <v>5.84</v>
      </c>
      <c r="AL93" s="202">
        <v>0</v>
      </c>
      <c r="AM93" s="202">
        <v>0</v>
      </c>
      <c r="AN93" s="202">
        <v>0</v>
      </c>
      <c r="AO93" s="202">
        <v>18.420000000000002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9.09</v>
      </c>
      <c r="AH94" s="202">
        <v>0</v>
      </c>
      <c r="AI94" s="202">
        <v>10.91</v>
      </c>
      <c r="AJ94" s="202">
        <v>0</v>
      </c>
      <c r="AK94" s="202">
        <v>5.84</v>
      </c>
      <c r="AL94" s="202">
        <v>0</v>
      </c>
      <c r="AM94" s="202">
        <v>0</v>
      </c>
      <c r="AN94" s="202">
        <v>0</v>
      </c>
      <c r="AO94" s="202">
        <v>18.420000000000002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9.09</v>
      </c>
      <c r="AH95" s="202">
        <v>0</v>
      </c>
      <c r="AI95" s="202">
        <v>10.91</v>
      </c>
      <c r="AJ95" s="202">
        <v>0</v>
      </c>
      <c r="AK95" s="202">
        <v>5.84</v>
      </c>
      <c r="AL95" s="202">
        <v>0</v>
      </c>
      <c r="AM95" s="202">
        <v>0</v>
      </c>
      <c r="AN95" s="202">
        <v>0</v>
      </c>
      <c r="AO95" s="202">
        <v>18.420000000000002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9.09</v>
      </c>
      <c r="AH96" s="202">
        <v>0</v>
      </c>
      <c r="AI96" s="202">
        <v>10.91</v>
      </c>
      <c r="AJ96" s="202">
        <v>0</v>
      </c>
      <c r="AK96" s="202">
        <v>5.84</v>
      </c>
      <c r="AL96" s="202">
        <v>0</v>
      </c>
      <c r="AM96" s="202">
        <v>0</v>
      </c>
      <c r="AN96" s="202">
        <v>0</v>
      </c>
      <c r="AO96" s="202">
        <v>18.420000000000002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9.09</v>
      </c>
      <c r="AH97" s="202">
        <v>0</v>
      </c>
      <c r="AI97" s="202">
        <v>10.91</v>
      </c>
      <c r="AJ97" s="202">
        <v>0</v>
      </c>
      <c r="AK97" s="202">
        <v>5.84</v>
      </c>
      <c r="AL97" s="202">
        <v>0</v>
      </c>
      <c r="AM97" s="202">
        <v>0</v>
      </c>
      <c r="AN97" s="202">
        <v>0</v>
      </c>
      <c r="AO97" s="202">
        <v>18.420000000000002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9.09</v>
      </c>
      <c r="AH98" s="202">
        <v>0</v>
      </c>
      <c r="AI98" s="202">
        <v>10.91</v>
      </c>
      <c r="AJ98" s="202">
        <v>0</v>
      </c>
      <c r="AK98" s="202">
        <v>5.84</v>
      </c>
      <c r="AL98" s="202">
        <v>0</v>
      </c>
      <c r="AM98" s="202">
        <v>0</v>
      </c>
      <c r="AN98" s="202">
        <v>0</v>
      </c>
      <c r="AO98" s="202">
        <v>18.420000000000002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0.21816000000000016</v>
      </c>
      <c r="AH99">
        <f t="shared" si="0"/>
        <v>5.1500000000000001E-3</v>
      </c>
      <c r="AI99">
        <f t="shared" si="0"/>
        <v>0.2618399999999998</v>
      </c>
      <c r="AJ99">
        <f t="shared" si="0"/>
        <v>0</v>
      </c>
      <c r="AK99">
        <f t="shared" si="0"/>
        <v>0.14015999999999981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0.44487000000000054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4.0599999999999996</v>
      </c>
      <c r="AD3" s="202">
        <v>0</v>
      </c>
      <c r="AE3" s="202">
        <v>0</v>
      </c>
      <c r="AF3" s="202">
        <v>0</v>
      </c>
      <c r="AG3" s="202">
        <v>45.05</v>
      </c>
      <c r="AH3" s="202">
        <v>0</v>
      </c>
      <c r="AI3" s="202">
        <v>54.05</v>
      </c>
      <c r="AJ3" s="202">
        <v>0</v>
      </c>
      <c r="AK3" s="202">
        <v>23.35</v>
      </c>
      <c r="AL3" s="202">
        <v>0</v>
      </c>
      <c r="AM3" s="202">
        <v>0</v>
      </c>
      <c r="AN3" s="202">
        <v>0</v>
      </c>
      <c r="AO3" s="202">
        <v>75.150000000000006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4.0599999999999996</v>
      </c>
      <c r="AD4" s="202">
        <v>0</v>
      </c>
      <c r="AE4" s="202">
        <v>0</v>
      </c>
      <c r="AF4" s="202">
        <v>0</v>
      </c>
      <c r="AG4" s="202">
        <v>45.05</v>
      </c>
      <c r="AH4" s="202">
        <v>0</v>
      </c>
      <c r="AI4" s="202">
        <v>54.05</v>
      </c>
      <c r="AJ4" s="202">
        <v>0</v>
      </c>
      <c r="AK4" s="202">
        <v>23.35</v>
      </c>
      <c r="AL4" s="202">
        <v>0</v>
      </c>
      <c r="AM4" s="202">
        <v>0</v>
      </c>
      <c r="AN4" s="202">
        <v>0</v>
      </c>
      <c r="AO4" s="202">
        <v>75.150000000000006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4.0599999999999996</v>
      </c>
      <c r="AD5" s="202">
        <v>0</v>
      </c>
      <c r="AE5" s="202">
        <v>0</v>
      </c>
      <c r="AF5" s="202">
        <v>0</v>
      </c>
      <c r="AG5" s="202">
        <v>45.05</v>
      </c>
      <c r="AH5" s="202">
        <v>0</v>
      </c>
      <c r="AI5" s="202">
        <v>54.05</v>
      </c>
      <c r="AJ5" s="202">
        <v>0</v>
      </c>
      <c r="AK5" s="202">
        <v>23.35</v>
      </c>
      <c r="AL5" s="202">
        <v>0</v>
      </c>
      <c r="AM5" s="202">
        <v>0</v>
      </c>
      <c r="AN5" s="202">
        <v>0</v>
      </c>
      <c r="AO5" s="202">
        <v>75.150000000000006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4.0599999999999996</v>
      </c>
      <c r="AD6" s="202">
        <v>0</v>
      </c>
      <c r="AE6" s="202">
        <v>0</v>
      </c>
      <c r="AF6" s="202">
        <v>0</v>
      </c>
      <c r="AG6" s="202">
        <v>45.05</v>
      </c>
      <c r="AH6" s="202">
        <v>0</v>
      </c>
      <c r="AI6" s="202">
        <v>54.05</v>
      </c>
      <c r="AJ6" s="202">
        <v>0</v>
      </c>
      <c r="AK6" s="202">
        <v>23.35</v>
      </c>
      <c r="AL6" s="202">
        <v>0</v>
      </c>
      <c r="AM6" s="202">
        <v>0</v>
      </c>
      <c r="AN6" s="202">
        <v>0</v>
      </c>
      <c r="AO6" s="202">
        <v>75.150000000000006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4.0599999999999996</v>
      </c>
      <c r="AD7" s="202">
        <v>0</v>
      </c>
      <c r="AE7" s="202">
        <v>0</v>
      </c>
      <c r="AF7" s="202">
        <v>0</v>
      </c>
      <c r="AG7" s="202">
        <v>45.05</v>
      </c>
      <c r="AH7" s="202">
        <v>0</v>
      </c>
      <c r="AI7" s="202">
        <v>54.05</v>
      </c>
      <c r="AJ7" s="202">
        <v>0</v>
      </c>
      <c r="AK7" s="202">
        <v>23.35</v>
      </c>
      <c r="AL7" s="202">
        <v>0</v>
      </c>
      <c r="AM7" s="202">
        <v>0</v>
      </c>
      <c r="AN7" s="202">
        <v>0</v>
      </c>
      <c r="AO7" s="202">
        <v>75.150000000000006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4.0599999999999996</v>
      </c>
      <c r="AD8" s="202">
        <v>0</v>
      </c>
      <c r="AE8" s="202">
        <v>0</v>
      </c>
      <c r="AF8" s="202">
        <v>0</v>
      </c>
      <c r="AG8" s="202">
        <v>45.05</v>
      </c>
      <c r="AH8" s="202">
        <v>0</v>
      </c>
      <c r="AI8" s="202">
        <v>54.05</v>
      </c>
      <c r="AJ8" s="202">
        <v>0</v>
      </c>
      <c r="AK8" s="202">
        <v>23.35</v>
      </c>
      <c r="AL8" s="202">
        <v>0</v>
      </c>
      <c r="AM8" s="202">
        <v>0</v>
      </c>
      <c r="AN8" s="202">
        <v>0</v>
      </c>
      <c r="AO8" s="202">
        <v>75.150000000000006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4.0599999999999996</v>
      </c>
      <c r="AD9" s="202">
        <v>0</v>
      </c>
      <c r="AE9" s="202">
        <v>0</v>
      </c>
      <c r="AF9" s="202">
        <v>0</v>
      </c>
      <c r="AG9" s="202">
        <v>45.05</v>
      </c>
      <c r="AH9" s="202">
        <v>0</v>
      </c>
      <c r="AI9" s="202">
        <v>54.05</v>
      </c>
      <c r="AJ9" s="202">
        <v>0</v>
      </c>
      <c r="AK9" s="202">
        <v>23.35</v>
      </c>
      <c r="AL9" s="202">
        <v>0</v>
      </c>
      <c r="AM9" s="202">
        <v>0</v>
      </c>
      <c r="AN9" s="202">
        <v>0</v>
      </c>
      <c r="AO9" s="202">
        <v>75.150000000000006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4.0599999999999996</v>
      </c>
      <c r="AD10" s="202">
        <v>0</v>
      </c>
      <c r="AE10" s="202">
        <v>0</v>
      </c>
      <c r="AF10" s="202">
        <v>0</v>
      </c>
      <c r="AG10" s="202">
        <v>45.05</v>
      </c>
      <c r="AH10" s="202">
        <v>0</v>
      </c>
      <c r="AI10" s="202">
        <v>54.05</v>
      </c>
      <c r="AJ10" s="202">
        <v>0</v>
      </c>
      <c r="AK10" s="202">
        <v>23.35</v>
      </c>
      <c r="AL10" s="202">
        <v>0</v>
      </c>
      <c r="AM10" s="202">
        <v>0</v>
      </c>
      <c r="AN10" s="202">
        <v>0</v>
      </c>
      <c r="AO10" s="202">
        <v>75.150000000000006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4.0599999999999996</v>
      </c>
      <c r="AD11" s="202">
        <v>0</v>
      </c>
      <c r="AE11" s="202">
        <v>0</v>
      </c>
      <c r="AF11" s="202">
        <v>0</v>
      </c>
      <c r="AG11" s="202">
        <v>45.05</v>
      </c>
      <c r="AH11" s="202">
        <v>0</v>
      </c>
      <c r="AI11" s="202">
        <v>54.05</v>
      </c>
      <c r="AJ11" s="202">
        <v>0</v>
      </c>
      <c r="AK11" s="202">
        <v>23.35</v>
      </c>
      <c r="AL11" s="202">
        <v>0</v>
      </c>
      <c r="AM11" s="202">
        <v>0</v>
      </c>
      <c r="AN11" s="202">
        <v>0</v>
      </c>
      <c r="AO11" s="202">
        <v>75.150000000000006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4.0599999999999996</v>
      </c>
      <c r="AD12" s="202">
        <v>0</v>
      </c>
      <c r="AE12" s="202">
        <v>0</v>
      </c>
      <c r="AF12" s="202">
        <v>0</v>
      </c>
      <c r="AG12" s="202">
        <v>45.05</v>
      </c>
      <c r="AH12" s="202">
        <v>0</v>
      </c>
      <c r="AI12" s="202">
        <v>54.05</v>
      </c>
      <c r="AJ12" s="202">
        <v>0</v>
      </c>
      <c r="AK12" s="202">
        <v>23.35</v>
      </c>
      <c r="AL12" s="202">
        <v>0</v>
      </c>
      <c r="AM12" s="202">
        <v>0</v>
      </c>
      <c r="AN12" s="202">
        <v>0</v>
      </c>
      <c r="AO12" s="202">
        <v>75.150000000000006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4.0599999999999996</v>
      </c>
      <c r="AD13" s="202">
        <v>0</v>
      </c>
      <c r="AE13" s="202">
        <v>0</v>
      </c>
      <c r="AF13" s="202">
        <v>0</v>
      </c>
      <c r="AG13" s="202">
        <v>45.05</v>
      </c>
      <c r="AH13" s="202">
        <v>0</v>
      </c>
      <c r="AI13" s="202">
        <v>54.05</v>
      </c>
      <c r="AJ13" s="202">
        <v>0</v>
      </c>
      <c r="AK13" s="202">
        <v>23.35</v>
      </c>
      <c r="AL13" s="202">
        <v>0</v>
      </c>
      <c r="AM13" s="202">
        <v>0</v>
      </c>
      <c r="AN13" s="202">
        <v>0</v>
      </c>
      <c r="AO13" s="202">
        <v>75.150000000000006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4.0599999999999996</v>
      </c>
      <c r="AD14" s="202">
        <v>0</v>
      </c>
      <c r="AE14" s="202">
        <v>0</v>
      </c>
      <c r="AF14" s="202">
        <v>0</v>
      </c>
      <c r="AG14" s="202">
        <v>45.05</v>
      </c>
      <c r="AH14" s="202">
        <v>0</v>
      </c>
      <c r="AI14" s="202">
        <v>54.05</v>
      </c>
      <c r="AJ14" s="202">
        <v>0</v>
      </c>
      <c r="AK14" s="202">
        <v>23.35</v>
      </c>
      <c r="AL14" s="202">
        <v>0</v>
      </c>
      <c r="AM14" s="202">
        <v>0</v>
      </c>
      <c r="AN14" s="202">
        <v>0</v>
      </c>
      <c r="AO14" s="202">
        <v>75.150000000000006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4.0599999999999996</v>
      </c>
      <c r="AD15" s="202">
        <v>0</v>
      </c>
      <c r="AE15" s="202">
        <v>0</v>
      </c>
      <c r="AF15" s="202">
        <v>0</v>
      </c>
      <c r="AG15" s="202">
        <v>45.05</v>
      </c>
      <c r="AH15" s="202">
        <v>0</v>
      </c>
      <c r="AI15" s="202">
        <v>54.05</v>
      </c>
      <c r="AJ15" s="202">
        <v>0</v>
      </c>
      <c r="AK15" s="202">
        <v>23.35</v>
      </c>
      <c r="AL15" s="202">
        <v>0</v>
      </c>
      <c r="AM15" s="202">
        <v>0</v>
      </c>
      <c r="AN15" s="202">
        <v>0</v>
      </c>
      <c r="AO15" s="202">
        <v>75.150000000000006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4.0599999999999996</v>
      </c>
      <c r="AD16" s="202">
        <v>0</v>
      </c>
      <c r="AE16" s="202">
        <v>0</v>
      </c>
      <c r="AF16" s="202">
        <v>0</v>
      </c>
      <c r="AG16" s="202">
        <v>45.05</v>
      </c>
      <c r="AH16" s="202">
        <v>0</v>
      </c>
      <c r="AI16" s="202">
        <v>54.05</v>
      </c>
      <c r="AJ16" s="202">
        <v>0</v>
      </c>
      <c r="AK16" s="202">
        <v>23.35</v>
      </c>
      <c r="AL16" s="202">
        <v>0</v>
      </c>
      <c r="AM16" s="202">
        <v>0</v>
      </c>
      <c r="AN16" s="202">
        <v>0</v>
      </c>
      <c r="AO16" s="202">
        <v>75.150000000000006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4.0599999999999996</v>
      </c>
      <c r="AD17" s="202">
        <v>0</v>
      </c>
      <c r="AE17" s="202">
        <v>0</v>
      </c>
      <c r="AF17" s="202">
        <v>0</v>
      </c>
      <c r="AG17" s="202">
        <v>45.05</v>
      </c>
      <c r="AH17" s="202">
        <v>0</v>
      </c>
      <c r="AI17" s="202">
        <v>54.05</v>
      </c>
      <c r="AJ17" s="202">
        <v>0</v>
      </c>
      <c r="AK17" s="202">
        <v>23.35</v>
      </c>
      <c r="AL17" s="202">
        <v>0</v>
      </c>
      <c r="AM17" s="202">
        <v>0</v>
      </c>
      <c r="AN17" s="202">
        <v>0</v>
      </c>
      <c r="AO17" s="202">
        <v>75.150000000000006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4.0599999999999996</v>
      </c>
      <c r="AD18" s="202">
        <v>0</v>
      </c>
      <c r="AE18" s="202">
        <v>0</v>
      </c>
      <c r="AF18" s="202">
        <v>0</v>
      </c>
      <c r="AG18" s="202">
        <v>45.05</v>
      </c>
      <c r="AH18" s="202">
        <v>0</v>
      </c>
      <c r="AI18" s="202">
        <v>54.05</v>
      </c>
      <c r="AJ18" s="202">
        <v>0</v>
      </c>
      <c r="AK18" s="202">
        <v>23.35</v>
      </c>
      <c r="AL18" s="202">
        <v>0</v>
      </c>
      <c r="AM18" s="202">
        <v>0</v>
      </c>
      <c r="AN18" s="202">
        <v>0</v>
      </c>
      <c r="AO18" s="202">
        <v>75.150000000000006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4.0599999999999996</v>
      </c>
      <c r="AD19" s="202">
        <v>0</v>
      </c>
      <c r="AE19" s="202">
        <v>0</v>
      </c>
      <c r="AF19" s="202">
        <v>0</v>
      </c>
      <c r="AG19" s="202">
        <v>45.05</v>
      </c>
      <c r="AH19" s="202">
        <v>0</v>
      </c>
      <c r="AI19" s="202">
        <v>54.05</v>
      </c>
      <c r="AJ19" s="202">
        <v>0</v>
      </c>
      <c r="AK19" s="202">
        <v>23.35</v>
      </c>
      <c r="AL19" s="202">
        <v>0</v>
      </c>
      <c r="AM19" s="202">
        <v>0</v>
      </c>
      <c r="AN19" s="202">
        <v>0</v>
      </c>
      <c r="AO19" s="202">
        <v>75.150000000000006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4.0599999999999996</v>
      </c>
      <c r="AD20" s="202">
        <v>0</v>
      </c>
      <c r="AE20" s="202">
        <v>0</v>
      </c>
      <c r="AF20" s="202">
        <v>0</v>
      </c>
      <c r="AG20" s="202">
        <v>45.05</v>
      </c>
      <c r="AH20" s="202">
        <v>0</v>
      </c>
      <c r="AI20" s="202">
        <v>54.05</v>
      </c>
      <c r="AJ20" s="202">
        <v>0</v>
      </c>
      <c r="AK20" s="202">
        <v>23.35</v>
      </c>
      <c r="AL20" s="202">
        <v>0</v>
      </c>
      <c r="AM20" s="202">
        <v>0</v>
      </c>
      <c r="AN20" s="202">
        <v>0</v>
      </c>
      <c r="AO20" s="202">
        <v>75.150000000000006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4.0599999999999996</v>
      </c>
      <c r="AD21" s="202">
        <v>0</v>
      </c>
      <c r="AE21" s="202">
        <v>0</v>
      </c>
      <c r="AF21" s="202">
        <v>0</v>
      </c>
      <c r="AG21" s="202">
        <v>45.05</v>
      </c>
      <c r="AH21" s="202">
        <v>0</v>
      </c>
      <c r="AI21" s="202">
        <v>54.05</v>
      </c>
      <c r="AJ21" s="202">
        <v>0</v>
      </c>
      <c r="AK21" s="202">
        <v>23.35</v>
      </c>
      <c r="AL21" s="202">
        <v>0</v>
      </c>
      <c r="AM21" s="202">
        <v>0</v>
      </c>
      <c r="AN21" s="202">
        <v>0</v>
      </c>
      <c r="AO21" s="202">
        <v>75.150000000000006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4.0599999999999996</v>
      </c>
      <c r="AD22" s="202">
        <v>0</v>
      </c>
      <c r="AE22" s="202">
        <v>0</v>
      </c>
      <c r="AF22" s="202">
        <v>0</v>
      </c>
      <c r="AG22" s="202">
        <v>45.05</v>
      </c>
      <c r="AH22" s="202">
        <v>0</v>
      </c>
      <c r="AI22" s="202">
        <v>54.05</v>
      </c>
      <c r="AJ22" s="202">
        <v>0</v>
      </c>
      <c r="AK22" s="202">
        <v>23.35</v>
      </c>
      <c r="AL22" s="202">
        <v>0</v>
      </c>
      <c r="AM22" s="202">
        <v>0</v>
      </c>
      <c r="AN22" s="202">
        <v>0</v>
      </c>
      <c r="AO22" s="202">
        <v>75.150000000000006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4.0599999999999996</v>
      </c>
      <c r="AD23" s="202">
        <v>0</v>
      </c>
      <c r="AE23" s="202">
        <v>0</v>
      </c>
      <c r="AF23" s="202">
        <v>0</v>
      </c>
      <c r="AG23" s="202">
        <v>45.05</v>
      </c>
      <c r="AH23" s="202">
        <v>0</v>
      </c>
      <c r="AI23" s="202">
        <v>54.05</v>
      </c>
      <c r="AJ23" s="202">
        <v>0</v>
      </c>
      <c r="AK23" s="202">
        <v>23.35</v>
      </c>
      <c r="AL23" s="202">
        <v>0</v>
      </c>
      <c r="AM23" s="202">
        <v>0</v>
      </c>
      <c r="AN23" s="202">
        <v>0</v>
      </c>
      <c r="AO23" s="202">
        <v>75.150000000000006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4.0599999999999996</v>
      </c>
      <c r="AD24" s="202">
        <v>0</v>
      </c>
      <c r="AE24" s="202">
        <v>0</v>
      </c>
      <c r="AF24" s="202">
        <v>0</v>
      </c>
      <c r="AG24" s="202">
        <v>45.05</v>
      </c>
      <c r="AH24" s="202">
        <v>0</v>
      </c>
      <c r="AI24" s="202">
        <v>54.05</v>
      </c>
      <c r="AJ24" s="202">
        <v>0</v>
      </c>
      <c r="AK24" s="202">
        <v>23.35</v>
      </c>
      <c r="AL24" s="202">
        <v>0</v>
      </c>
      <c r="AM24" s="202">
        <v>0</v>
      </c>
      <c r="AN24" s="202">
        <v>0</v>
      </c>
      <c r="AO24" s="202">
        <v>75.150000000000006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4.0599999999999996</v>
      </c>
      <c r="AD25" s="202">
        <v>0</v>
      </c>
      <c r="AE25" s="202">
        <v>0</v>
      </c>
      <c r="AF25" s="202">
        <v>0</v>
      </c>
      <c r="AG25" s="202">
        <v>45.05</v>
      </c>
      <c r="AH25" s="202">
        <v>0</v>
      </c>
      <c r="AI25" s="202">
        <v>54.05</v>
      </c>
      <c r="AJ25" s="202">
        <v>0</v>
      </c>
      <c r="AK25" s="202">
        <v>23.35</v>
      </c>
      <c r="AL25" s="202">
        <v>0</v>
      </c>
      <c r="AM25" s="202">
        <v>0</v>
      </c>
      <c r="AN25" s="202">
        <v>0</v>
      </c>
      <c r="AO25" s="202">
        <v>75.150000000000006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4.0599999999999996</v>
      </c>
      <c r="AD26" s="202">
        <v>0</v>
      </c>
      <c r="AE26" s="202">
        <v>0</v>
      </c>
      <c r="AF26" s="202">
        <v>0</v>
      </c>
      <c r="AG26" s="202">
        <v>45.05</v>
      </c>
      <c r="AH26" s="202">
        <v>0</v>
      </c>
      <c r="AI26" s="202">
        <v>54.05</v>
      </c>
      <c r="AJ26" s="202">
        <v>0</v>
      </c>
      <c r="AK26" s="202">
        <v>23.35</v>
      </c>
      <c r="AL26" s="202">
        <v>0</v>
      </c>
      <c r="AM26" s="202">
        <v>0</v>
      </c>
      <c r="AN26" s="202">
        <v>0</v>
      </c>
      <c r="AO26" s="202">
        <v>75.150000000000006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4.0599999999999996</v>
      </c>
      <c r="AD27" s="202">
        <v>0</v>
      </c>
      <c r="AE27" s="202">
        <v>0</v>
      </c>
      <c r="AF27" s="202">
        <v>0</v>
      </c>
      <c r="AG27" s="202">
        <v>45.05</v>
      </c>
      <c r="AH27" s="202">
        <v>0</v>
      </c>
      <c r="AI27" s="202">
        <v>54.05</v>
      </c>
      <c r="AJ27" s="202">
        <v>0</v>
      </c>
      <c r="AK27" s="202">
        <v>23.35</v>
      </c>
      <c r="AL27" s="202">
        <v>0</v>
      </c>
      <c r="AM27" s="202">
        <v>0</v>
      </c>
      <c r="AN27" s="202">
        <v>0</v>
      </c>
      <c r="AO27" s="202">
        <v>75.150000000000006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4.0599999999999996</v>
      </c>
      <c r="AD28" s="202">
        <v>0</v>
      </c>
      <c r="AE28" s="202">
        <v>0</v>
      </c>
      <c r="AF28" s="202">
        <v>0</v>
      </c>
      <c r="AG28" s="202">
        <v>45.05</v>
      </c>
      <c r="AH28" s="202">
        <v>0</v>
      </c>
      <c r="AI28" s="202">
        <v>54.05</v>
      </c>
      <c r="AJ28" s="202">
        <v>0</v>
      </c>
      <c r="AK28" s="202">
        <v>23.35</v>
      </c>
      <c r="AL28" s="202">
        <v>0</v>
      </c>
      <c r="AM28" s="202">
        <v>0</v>
      </c>
      <c r="AN28" s="202">
        <v>0</v>
      </c>
      <c r="AO28" s="202">
        <v>75.150000000000006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4.0599999999999996</v>
      </c>
      <c r="AD29" s="202">
        <v>0</v>
      </c>
      <c r="AE29" s="202">
        <v>0</v>
      </c>
      <c r="AF29" s="202">
        <v>0</v>
      </c>
      <c r="AG29" s="202">
        <v>45.05</v>
      </c>
      <c r="AH29" s="202">
        <v>0</v>
      </c>
      <c r="AI29" s="202">
        <v>54.05</v>
      </c>
      <c r="AJ29" s="202">
        <v>0</v>
      </c>
      <c r="AK29" s="202">
        <v>23.35</v>
      </c>
      <c r="AL29" s="202">
        <v>0</v>
      </c>
      <c r="AM29" s="202">
        <v>0</v>
      </c>
      <c r="AN29" s="202">
        <v>0</v>
      </c>
      <c r="AO29" s="202">
        <v>75.150000000000006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4.0599999999999996</v>
      </c>
      <c r="AD30" s="202">
        <v>0</v>
      </c>
      <c r="AE30" s="202">
        <v>0</v>
      </c>
      <c r="AF30" s="202">
        <v>0</v>
      </c>
      <c r="AG30" s="202">
        <v>45.05</v>
      </c>
      <c r="AH30" s="202">
        <v>0</v>
      </c>
      <c r="AI30" s="202">
        <v>54.05</v>
      </c>
      <c r="AJ30" s="202">
        <v>0</v>
      </c>
      <c r="AK30" s="202">
        <v>23.35</v>
      </c>
      <c r="AL30" s="202">
        <v>0</v>
      </c>
      <c r="AM30" s="202">
        <v>0</v>
      </c>
      <c r="AN30" s="202">
        <v>0</v>
      </c>
      <c r="AO30" s="202">
        <v>75.150000000000006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4.0599999999999996</v>
      </c>
      <c r="AD31" s="202">
        <v>0</v>
      </c>
      <c r="AE31" s="202">
        <v>0</v>
      </c>
      <c r="AF31" s="202">
        <v>0</v>
      </c>
      <c r="AG31" s="202">
        <v>45.05</v>
      </c>
      <c r="AH31" s="202">
        <v>0</v>
      </c>
      <c r="AI31" s="202">
        <v>54.05</v>
      </c>
      <c r="AJ31" s="202">
        <v>0</v>
      </c>
      <c r="AK31" s="202">
        <v>23.35</v>
      </c>
      <c r="AL31" s="202">
        <v>0</v>
      </c>
      <c r="AM31" s="202">
        <v>0</v>
      </c>
      <c r="AN31" s="202">
        <v>0</v>
      </c>
      <c r="AO31" s="202">
        <v>75.150000000000006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4.0599999999999996</v>
      </c>
      <c r="AD32" s="202">
        <v>0</v>
      </c>
      <c r="AE32" s="202">
        <v>0</v>
      </c>
      <c r="AF32" s="202">
        <v>0</v>
      </c>
      <c r="AG32" s="202">
        <v>45.05</v>
      </c>
      <c r="AH32" s="202">
        <v>0</v>
      </c>
      <c r="AI32" s="202">
        <v>54.05</v>
      </c>
      <c r="AJ32" s="202">
        <v>0</v>
      </c>
      <c r="AK32" s="202">
        <v>23.35</v>
      </c>
      <c r="AL32" s="202">
        <v>0</v>
      </c>
      <c r="AM32" s="202">
        <v>0</v>
      </c>
      <c r="AN32" s="202">
        <v>0</v>
      </c>
      <c r="AO32" s="202">
        <v>75.150000000000006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4.0599999999999996</v>
      </c>
      <c r="AD33" s="202">
        <v>0</v>
      </c>
      <c r="AE33" s="202">
        <v>0</v>
      </c>
      <c r="AF33" s="202">
        <v>0</v>
      </c>
      <c r="AG33" s="202">
        <v>45.05</v>
      </c>
      <c r="AH33" s="202">
        <v>0</v>
      </c>
      <c r="AI33" s="202">
        <v>54.05</v>
      </c>
      <c r="AJ33" s="202">
        <v>0</v>
      </c>
      <c r="AK33" s="202">
        <v>23.35</v>
      </c>
      <c r="AL33" s="202">
        <v>0</v>
      </c>
      <c r="AM33" s="202">
        <v>0</v>
      </c>
      <c r="AN33" s="202">
        <v>0</v>
      </c>
      <c r="AO33" s="202">
        <v>75.150000000000006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4.0599999999999996</v>
      </c>
      <c r="AD34" s="202">
        <v>0</v>
      </c>
      <c r="AE34" s="202">
        <v>0</v>
      </c>
      <c r="AF34" s="202">
        <v>0</v>
      </c>
      <c r="AG34" s="202">
        <v>45.05</v>
      </c>
      <c r="AH34" s="202">
        <v>0</v>
      </c>
      <c r="AI34" s="202">
        <v>54.05</v>
      </c>
      <c r="AJ34" s="202">
        <v>0</v>
      </c>
      <c r="AK34" s="202">
        <v>23.35</v>
      </c>
      <c r="AL34" s="202">
        <v>0</v>
      </c>
      <c r="AM34" s="202">
        <v>0</v>
      </c>
      <c r="AN34" s="202">
        <v>0</v>
      </c>
      <c r="AO34" s="202">
        <v>75.150000000000006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4.0599999999999996</v>
      </c>
      <c r="AD35" s="202">
        <v>0</v>
      </c>
      <c r="AE35" s="202">
        <v>0</v>
      </c>
      <c r="AF35" s="202">
        <v>0</v>
      </c>
      <c r="AG35" s="202">
        <v>45.05</v>
      </c>
      <c r="AH35" s="202">
        <v>0</v>
      </c>
      <c r="AI35" s="202">
        <v>54.05</v>
      </c>
      <c r="AJ35" s="202">
        <v>0</v>
      </c>
      <c r="AK35" s="202">
        <v>23.35</v>
      </c>
      <c r="AL35" s="202">
        <v>0</v>
      </c>
      <c r="AM35" s="202">
        <v>0</v>
      </c>
      <c r="AN35" s="202">
        <v>0</v>
      </c>
      <c r="AO35" s="202">
        <v>75.150000000000006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4.0599999999999996</v>
      </c>
      <c r="AD36" s="202">
        <v>0</v>
      </c>
      <c r="AE36" s="202">
        <v>0</v>
      </c>
      <c r="AF36" s="202">
        <v>0</v>
      </c>
      <c r="AG36" s="202">
        <v>45.05</v>
      </c>
      <c r="AH36" s="202">
        <v>0</v>
      </c>
      <c r="AI36" s="202">
        <v>54.05</v>
      </c>
      <c r="AJ36" s="202">
        <v>0</v>
      </c>
      <c r="AK36" s="202">
        <v>23.35</v>
      </c>
      <c r="AL36" s="202">
        <v>0</v>
      </c>
      <c r="AM36" s="202">
        <v>0</v>
      </c>
      <c r="AN36" s="202">
        <v>0</v>
      </c>
      <c r="AO36" s="202">
        <v>75.150000000000006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4.0599999999999996</v>
      </c>
      <c r="AD37" s="202">
        <v>0</v>
      </c>
      <c r="AE37" s="202">
        <v>0</v>
      </c>
      <c r="AF37" s="202">
        <v>0</v>
      </c>
      <c r="AG37" s="202">
        <v>45.05</v>
      </c>
      <c r="AH37" s="202">
        <v>0</v>
      </c>
      <c r="AI37" s="202">
        <v>54.05</v>
      </c>
      <c r="AJ37" s="202">
        <v>0</v>
      </c>
      <c r="AK37" s="202">
        <v>23.35</v>
      </c>
      <c r="AL37" s="202">
        <v>0</v>
      </c>
      <c r="AM37" s="202">
        <v>0</v>
      </c>
      <c r="AN37" s="202">
        <v>0</v>
      </c>
      <c r="AO37" s="202">
        <v>75.150000000000006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4.0599999999999996</v>
      </c>
      <c r="AD38" s="202">
        <v>0</v>
      </c>
      <c r="AE38" s="202">
        <v>0</v>
      </c>
      <c r="AF38" s="202">
        <v>0</v>
      </c>
      <c r="AG38" s="202">
        <v>45.05</v>
      </c>
      <c r="AH38" s="202">
        <v>0</v>
      </c>
      <c r="AI38" s="202">
        <v>54.05</v>
      </c>
      <c r="AJ38" s="202">
        <v>0</v>
      </c>
      <c r="AK38" s="202">
        <v>23.35</v>
      </c>
      <c r="AL38" s="202">
        <v>0</v>
      </c>
      <c r="AM38" s="202">
        <v>0</v>
      </c>
      <c r="AN38" s="202">
        <v>0</v>
      </c>
      <c r="AO38" s="202">
        <v>75.150000000000006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4.0599999999999996</v>
      </c>
      <c r="AD39" s="202">
        <v>0</v>
      </c>
      <c r="AE39" s="202">
        <v>0</v>
      </c>
      <c r="AF39" s="202">
        <v>0</v>
      </c>
      <c r="AG39" s="202">
        <v>45.05</v>
      </c>
      <c r="AH39" s="202">
        <v>0</v>
      </c>
      <c r="AI39" s="202">
        <v>54.05</v>
      </c>
      <c r="AJ39" s="202">
        <v>0</v>
      </c>
      <c r="AK39" s="202">
        <v>23.35</v>
      </c>
      <c r="AL39" s="202">
        <v>0</v>
      </c>
      <c r="AM39" s="202">
        <v>0</v>
      </c>
      <c r="AN39" s="202">
        <v>0</v>
      </c>
      <c r="AO39" s="202">
        <v>74.42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4.0599999999999996</v>
      </c>
      <c r="AD40" s="202">
        <v>0</v>
      </c>
      <c r="AE40" s="202">
        <v>0</v>
      </c>
      <c r="AF40" s="202">
        <v>0</v>
      </c>
      <c r="AG40" s="202">
        <v>45.05</v>
      </c>
      <c r="AH40" s="202">
        <v>0</v>
      </c>
      <c r="AI40" s="202">
        <v>54.05</v>
      </c>
      <c r="AJ40" s="202">
        <v>0</v>
      </c>
      <c r="AK40" s="202">
        <v>23.35</v>
      </c>
      <c r="AL40" s="202">
        <v>0</v>
      </c>
      <c r="AM40" s="202">
        <v>0</v>
      </c>
      <c r="AN40" s="202">
        <v>0</v>
      </c>
      <c r="AO40" s="202">
        <v>74.42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4.0599999999999996</v>
      </c>
      <c r="AD41" s="202">
        <v>0</v>
      </c>
      <c r="AE41" s="202">
        <v>0</v>
      </c>
      <c r="AF41" s="202">
        <v>0</v>
      </c>
      <c r="AG41" s="202">
        <v>45.05</v>
      </c>
      <c r="AH41" s="202">
        <v>6.01</v>
      </c>
      <c r="AI41" s="202">
        <v>54.05</v>
      </c>
      <c r="AJ41" s="202">
        <v>0</v>
      </c>
      <c r="AK41" s="202">
        <v>23.35</v>
      </c>
      <c r="AL41" s="202">
        <v>0</v>
      </c>
      <c r="AM41" s="202">
        <v>0</v>
      </c>
      <c r="AN41" s="202">
        <v>0</v>
      </c>
      <c r="AO41" s="202">
        <v>74.42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4.0599999999999996</v>
      </c>
      <c r="AD42" s="202">
        <v>0</v>
      </c>
      <c r="AE42" s="202">
        <v>0</v>
      </c>
      <c r="AF42" s="202">
        <v>0</v>
      </c>
      <c r="AG42" s="202">
        <v>45.05</v>
      </c>
      <c r="AH42" s="202">
        <v>6.01</v>
      </c>
      <c r="AI42" s="202">
        <v>54.05</v>
      </c>
      <c r="AJ42" s="202">
        <v>0</v>
      </c>
      <c r="AK42" s="202">
        <v>23.35</v>
      </c>
      <c r="AL42" s="202">
        <v>0</v>
      </c>
      <c r="AM42" s="202">
        <v>0</v>
      </c>
      <c r="AN42" s="202">
        <v>0</v>
      </c>
      <c r="AO42" s="202">
        <v>74.42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4.0599999999999996</v>
      </c>
      <c r="AD43" s="202">
        <v>0</v>
      </c>
      <c r="AE43" s="202">
        <v>0</v>
      </c>
      <c r="AF43" s="202">
        <v>0</v>
      </c>
      <c r="AG43" s="202">
        <v>45.05</v>
      </c>
      <c r="AH43" s="202">
        <v>12.01</v>
      </c>
      <c r="AI43" s="202">
        <v>54.05</v>
      </c>
      <c r="AJ43" s="202">
        <v>0</v>
      </c>
      <c r="AK43" s="202">
        <v>23.35</v>
      </c>
      <c r="AL43" s="202">
        <v>0</v>
      </c>
      <c r="AM43" s="202">
        <v>0</v>
      </c>
      <c r="AN43" s="202">
        <v>0</v>
      </c>
      <c r="AO43" s="202">
        <v>74.42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4.0599999999999996</v>
      </c>
      <c r="AD44" s="202">
        <v>0</v>
      </c>
      <c r="AE44" s="202">
        <v>0</v>
      </c>
      <c r="AF44" s="202">
        <v>0</v>
      </c>
      <c r="AG44" s="202">
        <v>45.05</v>
      </c>
      <c r="AH44" s="202">
        <v>12.01</v>
      </c>
      <c r="AI44" s="202">
        <v>54.05</v>
      </c>
      <c r="AJ44" s="202">
        <v>0</v>
      </c>
      <c r="AK44" s="202">
        <v>23.35</v>
      </c>
      <c r="AL44" s="202">
        <v>0</v>
      </c>
      <c r="AM44" s="202">
        <v>0</v>
      </c>
      <c r="AN44" s="202">
        <v>0</v>
      </c>
      <c r="AO44" s="202">
        <v>74.42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4.0599999999999996</v>
      </c>
      <c r="AD45" s="202">
        <v>0</v>
      </c>
      <c r="AE45" s="202">
        <v>0</v>
      </c>
      <c r="AF45" s="202">
        <v>0</v>
      </c>
      <c r="AG45" s="202">
        <v>45.05</v>
      </c>
      <c r="AH45" s="202">
        <v>18.02</v>
      </c>
      <c r="AI45" s="202">
        <v>54.05</v>
      </c>
      <c r="AJ45" s="202">
        <v>0</v>
      </c>
      <c r="AK45" s="202">
        <v>23.35</v>
      </c>
      <c r="AL45" s="202">
        <v>0</v>
      </c>
      <c r="AM45" s="202">
        <v>0</v>
      </c>
      <c r="AN45" s="202">
        <v>0</v>
      </c>
      <c r="AO45" s="202">
        <v>74.42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4.0599999999999996</v>
      </c>
      <c r="AD46" s="202">
        <v>0</v>
      </c>
      <c r="AE46" s="202">
        <v>0</v>
      </c>
      <c r="AF46" s="202">
        <v>0</v>
      </c>
      <c r="AG46" s="202">
        <v>45.05</v>
      </c>
      <c r="AH46" s="202">
        <v>24.02</v>
      </c>
      <c r="AI46" s="202">
        <v>54.05</v>
      </c>
      <c r="AJ46" s="202">
        <v>0</v>
      </c>
      <c r="AK46" s="202">
        <v>23.35</v>
      </c>
      <c r="AL46" s="202">
        <v>0</v>
      </c>
      <c r="AM46" s="202">
        <v>0</v>
      </c>
      <c r="AN46" s="202">
        <v>0</v>
      </c>
      <c r="AO46" s="202">
        <v>74.42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4.0599999999999996</v>
      </c>
      <c r="AD47" s="202">
        <v>0</v>
      </c>
      <c r="AE47" s="202">
        <v>0</v>
      </c>
      <c r="AF47" s="202">
        <v>0</v>
      </c>
      <c r="AG47" s="202">
        <v>45.05</v>
      </c>
      <c r="AH47" s="202">
        <v>24.02</v>
      </c>
      <c r="AI47" s="202">
        <v>54.05</v>
      </c>
      <c r="AJ47" s="202">
        <v>0</v>
      </c>
      <c r="AK47" s="202">
        <v>23.35</v>
      </c>
      <c r="AL47" s="202">
        <v>0</v>
      </c>
      <c r="AM47" s="202">
        <v>0</v>
      </c>
      <c r="AN47" s="202">
        <v>0</v>
      </c>
      <c r="AO47" s="202">
        <v>74.42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4.0599999999999996</v>
      </c>
      <c r="AD48" s="202">
        <v>0</v>
      </c>
      <c r="AE48" s="202">
        <v>0</v>
      </c>
      <c r="AF48" s="202">
        <v>0</v>
      </c>
      <c r="AG48" s="202">
        <v>45.05</v>
      </c>
      <c r="AH48" s="202">
        <v>0</v>
      </c>
      <c r="AI48" s="202">
        <v>54.05</v>
      </c>
      <c r="AJ48" s="202">
        <v>0</v>
      </c>
      <c r="AK48" s="202">
        <v>23.35</v>
      </c>
      <c r="AL48" s="202">
        <v>0</v>
      </c>
      <c r="AM48" s="202">
        <v>0</v>
      </c>
      <c r="AN48" s="202">
        <v>0</v>
      </c>
      <c r="AO48" s="202">
        <v>74.42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4.0599999999999996</v>
      </c>
      <c r="AD49" s="202">
        <v>0</v>
      </c>
      <c r="AE49" s="202">
        <v>0</v>
      </c>
      <c r="AF49" s="202">
        <v>0</v>
      </c>
      <c r="AG49" s="202">
        <v>45.05</v>
      </c>
      <c r="AH49" s="202">
        <v>0</v>
      </c>
      <c r="AI49" s="202">
        <v>54.05</v>
      </c>
      <c r="AJ49" s="202">
        <v>0</v>
      </c>
      <c r="AK49" s="202">
        <v>23.35</v>
      </c>
      <c r="AL49" s="202">
        <v>0</v>
      </c>
      <c r="AM49" s="202">
        <v>0</v>
      </c>
      <c r="AN49" s="202">
        <v>0</v>
      </c>
      <c r="AO49" s="202">
        <v>74.42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4.0599999999999996</v>
      </c>
      <c r="AD50" s="202">
        <v>0</v>
      </c>
      <c r="AE50" s="202">
        <v>0</v>
      </c>
      <c r="AF50" s="202">
        <v>0</v>
      </c>
      <c r="AG50" s="202">
        <v>45.05</v>
      </c>
      <c r="AH50" s="202">
        <v>0</v>
      </c>
      <c r="AI50" s="202">
        <v>54.05</v>
      </c>
      <c r="AJ50" s="202">
        <v>0</v>
      </c>
      <c r="AK50" s="202">
        <v>23.35</v>
      </c>
      <c r="AL50" s="202">
        <v>0</v>
      </c>
      <c r="AM50" s="202">
        <v>0</v>
      </c>
      <c r="AN50" s="202">
        <v>0</v>
      </c>
      <c r="AO50" s="202">
        <v>74.42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4.0599999999999996</v>
      </c>
      <c r="AD51" s="202">
        <v>0</v>
      </c>
      <c r="AE51" s="202">
        <v>0</v>
      </c>
      <c r="AF51" s="202">
        <v>0</v>
      </c>
      <c r="AG51" s="202">
        <v>45.05</v>
      </c>
      <c r="AH51" s="202">
        <v>0</v>
      </c>
      <c r="AI51" s="202">
        <v>54.05</v>
      </c>
      <c r="AJ51" s="202">
        <v>0</v>
      </c>
      <c r="AK51" s="202">
        <v>23.35</v>
      </c>
      <c r="AL51" s="202">
        <v>0</v>
      </c>
      <c r="AM51" s="202">
        <v>0</v>
      </c>
      <c r="AN51" s="202">
        <v>0</v>
      </c>
      <c r="AO51" s="202">
        <v>72.959999999999994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4.0599999999999996</v>
      </c>
      <c r="AD52" s="202">
        <v>0</v>
      </c>
      <c r="AE52" s="202">
        <v>0</v>
      </c>
      <c r="AF52" s="202">
        <v>0</v>
      </c>
      <c r="AG52" s="202">
        <v>45.05</v>
      </c>
      <c r="AH52" s="202">
        <v>0</v>
      </c>
      <c r="AI52" s="202">
        <v>54.05</v>
      </c>
      <c r="AJ52" s="202">
        <v>0</v>
      </c>
      <c r="AK52" s="202">
        <v>23.35</v>
      </c>
      <c r="AL52" s="202">
        <v>0</v>
      </c>
      <c r="AM52" s="202">
        <v>0</v>
      </c>
      <c r="AN52" s="202">
        <v>0</v>
      </c>
      <c r="AO52" s="202">
        <v>72.959999999999994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4.0599999999999996</v>
      </c>
      <c r="AD53" s="202">
        <v>0</v>
      </c>
      <c r="AE53" s="202">
        <v>0</v>
      </c>
      <c r="AF53" s="202">
        <v>0</v>
      </c>
      <c r="AG53" s="202">
        <v>45.05</v>
      </c>
      <c r="AH53" s="202">
        <v>0</v>
      </c>
      <c r="AI53" s="202">
        <v>54.05</v>
      </c>
      <c r="AJ53" s="202">
        <v>0</v>
      </c>
      <c r="AK53" s="202">
        <v>23.35</v>
      </c>
      <c r="AL53" s="202">
        <v>0</v>
      </c>
      <c r="AM53" s="202">
        <v>0</v>
      </c>
      <c r="AN53" s="202">
        <v>0</v>
      </c>
      <c r="AO53" s="202">
        <v>72.959999999999994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4.0599999999999996</v>
      </c>
      <c r="AD54" s="202">
        <v>0</v>
      </c>
      <c r="AE54" s="202">
        <v>0</v>
      </c>
      <c r="AF54" s="202">
        <v>0</v>
      </c>
      <c r="AG54" s="202">
        <v>45.05</v>
      </c>
      <c r="AH54" s="202">
        <v>0</v>
      </c>
      <c r="AI54" s="202">
        <v>54.05</v>
      </c>
      <c r="AJ54" s="202">
        <v>0</v>
      </c>
      <c r="AK54" s="202">
        <v>23.35</v>
      </c>
      <c r="AL54" s="202">
        <v>0</v>
      </c>
      <c r="AM54" s="202">
        <v>0</v>
      </c>
      <c r="AN54" s="202">
        <v>0</v>
      </c>
      <c r="AO54" s="202">
        <v>72.959999999999994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4.0599999999999996</v>
      </c>
      <c r="AD55" s="202">
        <v>0</v>
      </c>
      <c r="AE55" s="202">
        <v>0</v>
      </c>
      <c r="AF55" s="202">
        <v>0</v>
      </c>
      <c r="AG55" s="202">
        <v>45.05</v>
      </c>
      <c r="AH55" s="202">
        <v>0</v>
      </c>
      <c r="AI55" s="202">
        <v>54.05</v>
      </c>
      <c r="AJ55" s="202">
        <v>0</v>
      </c>
      <c r="AK55" s="202">
        <v>23.35</v>
      </c>
      <c r="AL55" s="202">
        <v>0</v>
      </c>
      <c r="AM55" s="202">
        <v>0</v>
      </c>
      <c r="AN55" s="202">
        <v>0</v>
      </c>
      <c r="AO55" s="202">
        <v>72.959999999999994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4.0599999999999996</v>
      </c>
      <c r="AD56" s="202">
        <v>0</v>
      </c>
      <c r="AE56" s="202">
        <v>0</v>
      </c>
      <c r="AF56" s="202">
        <v>0</v>
      </c>
      <c r="AG56" s="202">
        <v>45.05</v>
      </c>
      <c r="AH56" s="202">
        <v>0</v>
      </c>
      <c r="AI56" s="202">
        <v>54.05</v>
      </c>
      <c r="AJ56" s="202">
        <v>0</v>
      </c>
      <c r="AK56" s="202">
        <v>23.35</v>
      </c>
      <c r="AL56" s="202">
        <v>0</v>
      </c>
      <c r="AM56" s="202">
        <v>0</v>
      </c>
      <c r="AN56" s="202">
        <v>0</v>
      </c>
      <c r="AO56" s="202">
        <v>72.959999999999994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4.0599999999999996</v>
      </c>
      <c r="AD57" s="202">
        <v>0</v>
      </c>
      <c r="AE57" s="202">
        <v>0</v>
      </c>
      <c r="AF57" s="202">
        <v>0</v>
      </c>
      <c r="AG57" s="202">
        <v>45.05</v>
      </c>
      <c r="AH57" s="202">
        <v>0</v>
      </c>
      <c r="AI57" s="202">
        <v>54.05</v>
      </c>
      <c r="AJ57" s="202">
        <v>0</v>
      </c>
      <c r="AK57" s="202">
        <v>23.35</v>
      </c>
      <c r="AL57" s="202">
        <v>0</v>
      </c>
      <c r="AM57" s="202">
        <v>0</v>
      </c>
      <c r="AN57" s="202">
        <v>0</v>
      </c>
      <c r="AO57" s="202">
        <v>72.959999999999994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4.0599999999999996</v>
      </c>
      <c r="AD58" s="202">
        <v>0</v>
      </c>
      <c r="AE58" s="202">
        <v>0</v>
      </c>
      <c r="AF58" s="202">
        <v>0</v>
      </c>
      <c r="AG58" s="202">
        <v>45.05</v>
      </c>
      <c r="AH58" s="202">
        <v>0</v>
      </c>
      <c r="AI58" s="202">
        <v>54.05</v>
      </c>
      <c r="AJ58" s="202">
        <v>0</v>
      </c>
      <c r="AK58" s="202">
        <v>23.35</v>
      </c>
      <c r="AL58" s="202">
        <v>0</v>
      </c>
      <c r="AM58" s="202">
        <v>0</v>
      </c>
      <c r="AN58" s="202">
        <v>0</v>
      </c>
      <c r="AO58" s="202">
        <v>72.959999999999994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4.0599999999999996</v>
      </c>
      <c r="AD59" s="202">
        <v>0</v>
      </c>
      <c r="AE59" s="202">
        <v>0</v>
      </c>
      <c r="AF59" s="202">
        <v>0</v>
      </c>
      <c r="AG59" s="202">
        <v>45.05</v>
      </c>
      <c r="AH59" s="202">
        <v>0</v>
      </c>
      <c r="AI59" s="202">
        <v>54.05</v>
      </c>
      <c r="AJ59" s="202">
        <v>0</v>
      </c>
      <c r="AK59" s="202">
        <v>23.35</v>
      </c>
      <c r="AL59" s="202">
        <v>0</v>
      </c>
      <c r="AM59" s="202">
        <v>0</v>
      </c>
      <c r="AN59" s="202">
        <v>0</v>
      </c>
      <c r="AO59" s="202">
        <v>72.959999999999994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4.0599999999999996</v>
      </c>
      <c r="AD60" s="202">
        <v>0</v>
      </c>
      <c r="AE60" s="202">
        <v>0</v>
      </c>
      <c r="AF60" s="202">
        <v>0</v>
      </c>
      <c r="AG60" s="202">
        <v>45.05</v>
      </c>
      <c r="AH60" s="202">
        <v>0</v>
      </c>
      <c r="AI60" s="202">
        <v>54.05</v>
      </c>
      <c r="AJ60" s="202">
        <v>0</v>
      </c>
      <c r="AK60" s="202">
        <v>23.35</v>
      </c>
      <c r="AL60" s="202">
        <v>0</v>
      </c>
      <c r="AM60" s="202">
        <v>0</v>
      </c>
      <c r="AN60" s="202">
        <v>0</v>
      </c>
      <c r="AO60" s="202">
        <v>72.959999999999994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4.0599999999999996</v>
      </c>
      <c r="AD61" s="202">
        <v>0</v>
      </c>
      <c r="AE61" s="202">
        <v>0</v>
      </c>
      <c r="AF61" s="202">
        <v>0</v>
      </c>
      <c r="AG61" s="202">
        <v>45.05</v>
      </c>
      <c r="AH61" s="202">
        <v>0</v>
      </c>
      <c r="AI61" s="202">
        <v>54.05</v>
      </c>
      <c r="AJ61" s="202">
        <v>0</v>
      </c>
      <c r="AK61" s="202">
        <v>23.35</v>
      </c>
      <c r="AL61" s="202">
        <v>0</v>
      </c>
      <c r="AM61" s="202">
        <v>0</v>
      </c>
      <c r="AN61" s="202">
        <v>0</v>
      </c>
      <c r="AO61" s="202">
        <v>72.959999999999994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4.0599999999999996</v>
      </c>
      <c r="AD62" s="202">
        <v>0</v>
      </c>
      <c r="AE62" s="202">
        <v>0</v>
      </c>
      <c r="AF62" s="202">
        <v>0</v>
      </c>
      <c r="AG62" s="202">
        <v>45.05</v>
      </c>
      <c r="AH62" s="202">
        <v>0</v>
      </c>
      <c r="AI62" s="202">
        <v>54.05</v>
      </c>
      <c r="AJ62" s="202">
        <v>0</v>
      </c>
      <c r="AK62" s="202">
        <v>23.35</v>
      </c>
      <c r="AL62" s="202">
        <v>0</v>
      </c>
      <c r="AM62" s="202">
        <v>0</v>
      </c>
      <c r="AN62" s="202">
        <v>0</v>
      </c>
      <c r="AO62" s="202">
        <v>72.959999999999994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4.0599999999999996</v>
      </c>
      <c r="AD63" s="202">
        <v>0</v>
      </c>
      <c r="AE63" s="202">
        <v>0</v>
      </c>
      <c r="AF63" s="202">
        <v>0</v>
      </c>
      <c r="AG63" s="202">
        <v>45.05</v>
      </c>
      <c r="AH63" s="202">
        <v>0</v>
      </c>
      <c r="AI63" s="202">
        <v>54.05</v>
      </c>
      <c r="AJ63" s="202">
        <v>0</v>
      </c>
      <c r="AK63" s="202">
        <v>23.35</v>
      </c>
      <c r="AL63" s="202">
        <v>0</v>
      </c>
      <c r="AM63" s="202">
        <v>0</v>
      </c>
      <c r="AN63" s="202">
        <v>0</v>
      </c>
      <c r="AO63" s="202">
        <v>72.959999999999994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4.0599999999999996</v>
      </c>
      <c r="AD64" s="202">
        <v>0</v>
      </c>
      <c r="AE64" s="202">
        <v>0</v>
      </c>
      <c r="AF64" s="202">
        <v>0</v>
      </c>
      <c r="AG64" s="202">
        <v>45.05</v>
      </c>
      <c r="AH64" s="202">
        <v>0</v>
      </c>
      <c r="AI64" s="202">
        <v>54.05</v>
      </c>
      <c r="AJ64" s="202">
        <v>0</v>
      </c>
      <c r="AK64" s="202">
        <v>23.35</v>
      </c>
      <c r="AL64" s="202">
        <v>0</v>
      </c>
      <c r="AM64" s="202">
        <v>0</v>
      </c>
      <c r="AN64" s="202">
        <v>0</v>
      </c>
      <c r="AO64" s="202">
        <v>72.959999999999994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4.0599999999999996</v>
      </c>
      <c r="AD65" s="202">
        <v>0</v>
      </c>
      <c r="AE65" s="202">
        <v>0</v>
      </c>
      <c r="AF65" s="202">
        <v>0</v>
      </c>
      <c r="AG65" s="202">
        <v>45.05</v>
      </c>
      <c r="AH65" s="202">
        <v>0</v>
      </c>
      <c r="AI65" s="202">
        <v>54.05</v>
      </c>
      <c r="AJ65" s="202">
        <v>0</v>
      </c>
      <c r="AK65" s="202">
        <v>23.35</v>
      </c>
      <c r="AL65" s="202">
        <v>0</v>
      </c>
      <c r="AM65" s="202">
        <v>0</v>
      </c>
      <c r="AN65" s="202">
        <v>0</v>
      </c>
      <c r="AO65" s="202">
        <v>72.959999999999994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4.0599999999999996</v>
      </c>
      <c r="AD66" s="202">
        <v>0</v>
      </c>
      <c r="AE66" s="202">
        <v>0</v>
      </c>
      <c r="AF66" s="202">
        <v>0</v>
      </c>
      <c r="AG66" s="202">
        <v>45.05</v>
      </c>
      <c r="AH66" s="202">
        <v>0</v>
      </c>
      <c r="AI66" s="202">
        <v>54.05</v>
      </c>
      <c r="AJ66" s="202">
        <v>0</v>
      </c>
      <c r="AK66" s="202">
        <v>23.35</v>
      </c>
      <c r="AL66" s="202">
        <v>0</v>
      </c>
      <c r="AM66" s="202">
        <v>0</v>
      </c>
      <c r="AN66" s="202">
        <v>0</v>
      </c>
      <c r="AO66" s="202">
        <v>72.959999999999994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4.0599999999999996</v>
      </c>
      <c r="AD67" s="202">
        <v>0</v>
      </c>
      <c r="AE67" s="202">
        <v>0</v>
      </c>
      <c r="AF67" s="202">
        <v>0</v>
      </c>
      <c r="AG67" s="202">
        <v>45.05</v>
      </c>
      <c r="AH67" s="202">
        <v>0</v>
      </c>
      <c r="AI67" s="202">
        <v>54.05</v>
      </c>
      <c r="AJ67" s="202">
        <v>0</v>
      </c>
      <c r="AK67" s="202">
        <v>23.35</v>
      </c>
      <c r="AL67" s="202">
        <v>0</v>
      </c>
      <c r="AM67" s="202">
        <v>0</v>
      </c>
      <c r="AN67" s="202">
        <v>0</v>
      </c>
      <c r="AO67" s="202">
        <v>72.959999999999994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4.0599999999999996</v>
      </c>
      <c r="AD68" s="202">
        <v>0</v>
      </c>
      <c r="AE68" s="202">
        <v>0</v>
      </c>
      <c r="AF68" s="202">
        <v>0</v>
      </c>
      <c r="AG68" s="202">
        <v>45.05</v>
      </c>
      <c r="AH68" s="202">
        <v>0</v>
      </c>
      <c r="AI68" s="202">
        <v>54.05</v>
      </c>
      <c r="AJ68" s="202">
        <v>0</v>
      </c>
      <c r="AK68" s="202">
        <v>23.35</v>
      </c>
      <c r="AL68" s="202">
        <v>0</v>
      </c>
      <c r="AM68" s="202">
        <v>0</v>
      </c>
      <c r="AN68" s="202">
        <v>0</v>
      </c>
      <c r="AO68" s="202">
        <v>72.959999999999994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4.0599999999999996</v>
      </c>
      <c r="AD69" s="202">
        <v>0</v>
      </c>
      <c r="AE69" s="202">
        <v>0</v>
      </c>
      <c r="AF69" s="202">
        <v>0</v>
      </c>
      <c r="AG69" s="202">
        <v>45.05</v>
      </c>
      <c r="AH69" s="202">
        <v>0</v>
      </c>
      <c r="AI69" s="202">
        <v>54.05</v>
      </c>
      <c r="AJ69" s="202">
        <v>0</v>
      </c>
      <c r="AK69" s="202">
        <v>23.35</v>
      </c>
      <c r="AL69" s="202">
        <v>0</v>
      </c>
      <c r="AM69" s="202">
        <v>0</v>
      </c>
      <c r="AN69" s="202">
        <v>0</v>
      </c>
      <c r="AO69" s="202">
        <v>72.959999999999994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4.0599999999999996</v>
      </c>
      <c r="AD70" s="202">
        <v>0</v>
      </c>
      <c r="AE70" s="202">
        <v>0</v>
      </c>
      <c r="AF70" s="202">
        <v>0</v>
      </c>
      <c r="AG70" s="202">
        <v>45.05</v>
      </c>
      <c r="AH70" s="202">
        <v>0</v>
      </c>
      <c r="AI70" s="202">
        <v>54.05</v>
      </c>
      <c r="AJ70" s="202">
        <v>0</v>
      </c>
      <c r="AK70" s="202">
        <v>23.35</v>
      </c>
      <c r="AL70" s="202">
        <v>0</v>
      </c>
      <c r="AM70" s="202">
        <v>0</v>
      </c>
      <c r="AN70" s="202">
        <v>0</v>
      </c>
      <c r="AO70" s="202">
        <v>72.959999999999994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4.0599999999999996</v>
      </c>
      <c r="AD71" s="202">
        <v>0</v>
      </c>
      <c r="AE71" s="202">
        <v>0</v>
      </c>
      <c r="AF71" s="202">
        <v>0</v>
      </c>
      <c r="AG71" s="202">
        <v>45.05</v>
      </c>
      <c r="AH71" s="202">
        <v>0</v>
      </c>
      <c r="AI71" s="202">
        <v>54.05</v>
      </c>
      <c r="AJ71" s="202">
        <v>0</v>
      </c>
      <c r="AK71" s="202">
        <v>23.35</v>
      </c>
      <c r="AL71" s="202">
        <v>0</v>
      </c>
      <c r="AM71" s="202">
        <v>0</v>
      </c>
      <c r="AN71" s="202">
        <v>0</v>
      </c>
      <c r="AO71" s="202">
        <v>72.959999999999994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4.0599999999999996</v>
      </c>
      <c r="AD72" s="202">
        <v>0</v>
      </c>
      <c r="AE72" s="202">
        <v>0</v>
      </c>
      <c r="AF72" s="202">
        <v>0</v>
      </c>
      <c r="AG72" s="202">
        <v>45.05</v>
      </c>
      <c r="AH72" s="202">
        <v>0</v>
      </c>
      <c r="AI72" s="202">
        <v>54.05</v>
      </c>
      <c r="AJ72" s="202">
        <v>0</v>
      </c>
      <c r="AK72" s="202">
        <v>23.35</v>
      </c>
      <c r="AL72" s="202">
        <v>0</v>
      </c>
      <c r="AM72" s="202">
        <v>0</v>
      </c>
      <c r="AN72" s="202">
        <v>0</v>
      </c>
      <c r="AO72" s="202">
        <v>72.959999999999994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4.0599999999999996</v>
      </c>
      <c r="AD73" s="202">
        <v>0</v>
      </c>
      <c r="AE73" s="202">
        <v>0</v>
      </c>
      <c r="AF73" s="202">
        <v>0</v>
      </c>
      <c r="AG73" s="202">
        <v>45.05</v>
      </c>
      <c r="AH73" s="202">
        <v>0</v>
      </c>
      <c r="AI73" s="202">
        <v>54.05</v>
      </c>
      <c r="AJ73" s="202">
        <v>0</v>
      </c>
      <c r="AK73" s="202">
        <v>23.35</v>
      </c>
      <c r="AL73" s="202">
        <v>0</v>
      </c>
      <c r="AM73" s="202">
        <v>0</v>
      </c>
      <c r="AN73" s="202">
        <v>0</v>
      </c>
      <c r="AO73" s="202">
        <v>72.959999999999994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4.0599999999999996</v>
      </c>
      <c r="AD74" s="202">
        <v>0</v>
      </c>
      <c r="AE74" s="202">
        <v>0</v>
      </c>
      <c r="AF74" s="202">
        <v>0</v>
      </c>
      <c r="AG74" s="202">
        <v>45.05</v>
      </c>
      <c r="AH74" s="202">
        <v>0</v>
      </c>
      <c r="AI74" s="202">
        <v>54.05</v>
      </c>
      <c r="AJ74" s="202">
        <v>0</v>
      </c>
      <c r="AK74" s="202">
        <v>23.35</v>
      </c>
      <c r="AL74" s="202">
        <v>0</v>
      </c>
      <c r="AM74" s="202">
        <v>0</v>
      </c>
      <c r="AN74" s="202">
        <v>0</v>
      </c>
      <c r="AO74" s="202">
        <v>72.959999999999994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4.0599999999999996</v>
      </c>
      <c r="AD75" s="202">
        <v>0</v>
      </c>
      <c r="AE75" s="202">
        <v>0</v>
      </c>
      <c r="AF75" s="202">
        <v>0</v>
      </c>
      <c r="AG75" s="202">
        <v>45.05</v>
      </c>
      <c r="AH75" s="202">
        <v>0</v>
      </c>
      <c r="AI75" s="202">
        <v>54.05</v>
      </c>
      <c r="AJ75" s="202">
        <v>0</v>
      </c>
      <c r="AK75" s="202">
        <v>23.35</v>
      </c>
      <c r="AL75" s="202">
        <v>0</v>
      </c>
      <c r="AM75" s="202">
        <v>0</v>
      </c>
      <c r="AN75" s="202">
        <v>0</v>
      </c>
      <c r="AO75" s="202">
        <v>73.69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4.0599999999999996</v>
      </c>
      <c r="AD76" s="202">
        <v>0</v>
      </c>
      <c r="AE76" s="202">
        <v>0</v>
      </c>
      <c r="AF76" s="202">
        <v>0</v>
      </c>
      <c r="AG76" s="202">
        <v>45.05</v>
      </c>
      <c r="AH76" s="202">
        <v>0</v>
      </c>
      <c r="AI76" s="202">
        <v>54.05</v>
      </c>
      <c r="AJ76" s="202">
        <v>0</v>
      </c>
      <c r="AK76" s="202">
        <v>23.35</v>
      </c>
      <c r="AL76" s="202">
        <v>0</v>
      </c>
      <c r="AM76" s="202">
        <v>0</v>
      </c>
      <c r="AN76" s="202">
        <v>0</v>
      </c>
      <c r="AO76" s="202">
        <v>73.69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4.0599999999999996</v>
      </c>
      <c r="AD77" s="202">
        <v>0</v>
      </c>
      <c r="AE77" s="202">
        <v>0</v>
      </c>
      <c r="AF77" s="202">
        <v>0</v>
      </c>
      <c r="AG77" s="202">
        <v>45.05</v>
      </c>
      <c r="AH77" s="202">
        <v>0</v>
      </c>
      <c r="AI77" s="202">
        <v>54.05</v>
      </c>
      <c r="AJ77" s="202">
        <v>0</v>
      </c>
      <c r="AK77" s="202">
        <v>23.35</v>
      </c>
      <c r="AL77" s="202">
        <v>0</v>
      </c>
      <c r="AM77" s="202">
        <v>0</v>
      </c>
      <c r="AN77" s="202">
        <v>0</v>
      </c>
      <c r="AO77" s="202">
        <v>73.69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4.0599999999999996</v>
      </c>
      <c r="AD78" s="202">
        <v>0</v>
      </c>
      <c r="AE78" s="202">
        <v>0</v>
      </c>
      <c r="AF78" s="202">
        <v>0</v>
      </c>
      <c r="AG78" s="202">
        <v>45.05</v>
      </c>
      <c r="AH78" s="202">
        <v>0</v>
      </c>
      <c r="AI78" s="202">
        <v>54.05</v>
      </c>
      <c r="AJ78" s="202">
        <v>0</v>
      </c>
      <c r="AK78" s="202">
        <v>23.35</v>
      </c>
      <c r="AL78" s="202">
        <v>0</v>
      </c>
      <c r="AM78" s="202">
        <v>0</v>
      </c>
      <c r="AN78" s="202">
        <v>0</v>
      </c>
      <c r="AO78" s="202">
        <v>73.69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4.0599999999999996</v>
      </c>
      <c r="AD79" s="202">
        <v>0</v>
      </c>
      <c r="AE79" s="202">
        <v>0</v>
      </c>
      <c r="AF79" s="202">
        <v>0</v>
      </c>
      <c r="AG79" s="202">
        <v>45.05</v>
      </c>
      <c r="AH79" s="202">
        <v>0</v>
      </c>
      <c r="AI79" s="202">
        <v>54.05</v>
      </c>
      <c r="AJ79" s="202">
        <v>0</v>
      </c>
      <c r="AK79" s="202">
        <v>23.35</v>
      </c>
      <c r="AL79" s="202">
        <v>0</v>
      </c>
      <c r="AM79" s="202">
        <v>0</v>
      </c>
      <c r="AN79" s="202">
        <v>0</v>
      </c>
      <c r="AO79" s="202">
        <v>73.69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4.0599999999999996</v>
      </c>
      <c r="AD80" s="202">
        <v>0</v>
      </c>
      <c r="AE80" s="202">
        <v>0</v>
      </c>
      <c r="AF80" s="202">
        <v>0</v>
      </c>
      <c r="AG80" s="202">
        <v>45.05</v>
      </c>
      <c r="AH80" s="202">
        <v>0</v>
      </c>
      <c r="AI80" s="202">
        <v>54.05</v>
      </c>
      <c r="AJ80" s="202">
        <v>0</v>
      </c>
      <c r="AK80" s="202">
        <v>23.35</v>
      </c>
      <c r="AL80" s="202">
        <v>0</v>
      </c>
      <c r="AM80" s="202">
        <v>0</v>
      </c>
      <c r="AN80" s="202">
        <v>0</v>
      </c>
      <c r="AO80" s="202">
        <v>73.69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4.0599999999999996</v>
      </c>
      <c r="AD81" s="202">
        <v>0</v>
      </c>
      <c r="AE81" s="202">
        <v>0</v>
      </c>
      <c r="AF81" s="202">
        <v>0</v>
      </c>
      <c r="AG81" s="202">
        <v>45.05</v>
      </c>
      <c r="AH81" s="202">
        <v>0</v>
      </c>
      <c r="AI81" s="202">
        <v>54.05</v>
      </c>
      <c r="AJ81" s="202">
        <v>0</v>
      </c>
      <c r="AK81" s="202">
        <v>23.35</v>
      </c>
      <c r="AL81" s="202">
        <v>0</v>
      </c>
      <c r="AM81" s="202">
        <v>0</v>
      </c>
      <c r="AN81" s="202">
        <v>0</v>
      </c>
      <c r="AO81" s="202">
        <v>73.69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4.0599999999999996</v>
      </c>
      <c r="AD82" s="202">
        <v>0</v>
      </c>
      <c r="AE82" s="202">
        <v>0</v>
      </c>
      <c r="AF82" s="202">
        <v>0</v>
      </c>
      <c r="AG82" s="202">
        <v>45.05</v>
      </c>
      <c r="AH82" s="202">
        <v>0</v>
      </c>
      <c r="AI82" s="202">
        <v>54.05</v>
      </c>
      <c r="AJ82" s="202">
        <v>0</v>
      </c>
      <c r="AK82" s="202">
        <v>23.35</v>
      </c>
      <c r="AL82" s="202">
        <v>0</v>
      </c>
      <c r="AM82" s="202">
        <v>0</v>
      </c>
      <c r="AN82" s="202">
        <v>0</v>
      </c>
      <c r="AO82" s="202">
        <v>73.69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4.0599999999999996</v>
      </c>
      <c r="AD83" s="202">
        <v>0</v>
      </c>
      <c r="AE83" s="202">
        <v>0</v>
      </c>
      <c r="AF83" s="202">
        <v>0</v>
      </c>
      <c r="AG83" s="202">
        <v>45.05</v>
      </c>
      <c r="AH83" s="202">
        <v>0</v>
      </c>
      <c r="AI83" s="202">
        <v>54.05</v>
      </c>
      <c r="AJ83" s="202">
        <v>0</v>
      </c>
      <c r="AK83" s="202">
        <v>23.35</v>
      </c>
      <c r="AL83" s="202">
        <v>0</v>
      </c>
      <c r="AM83" s="202">
        <v>0</v>
      </c>
      <c r="AN83" s="202">
        <v>0</v>
      </c>
      <c r="AO83" s="202">
        <v>73.69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4.0599999999999996</v>
      </c>
      <c r="AD84" s="202">
        <v>0</v>
      </c>
      <c r="AE84" s="202">
        <v>0</v>
      </c>
      <c r="AF84" s="202">
        <v>0</v>
      </c>
      <c r="AG84" s="202">
        <v>45.05</v>
      </c>
      <c r="AH84" s="202">
        <v>0</v>
      </c>
      <c r="AI84" s="202">
        <v>54.05</v>
      </c>
      <c r="AJ84" s="202">
        <v>0</v>
      </c>
      <c r="AK84" s="202">
        <v>23.35</v>
      </c>
      <c r="AL84" s="202">
        <v>0</v>
      </c>
      <c r="AM84" s="202">
        <v>0</v>
      </c>
      <c r="AN84" s="202">
        <v>0</v>
      </c>
      <c r="AO84" s="202">
        <v>73.69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4.0599999999999996</v>
      </c>
      <c r="AD85" s="202">
        <v>0</v>
      </c>
      <c r="AE85" s="202">
        <v>0</v>
      </c>
      <c r="AF85" s="202">
        <v>0</v>
      </c>
      <c r="AG85" s="202">
        <v>45.05</v>
      </c>
      <c r="AH85" s="202">
        <v>0</v>
      </c>
      <c r="AI85" s="202">
        <v>54.05</v>
      </c>
      <c r="AJ85" s="202">
        <v>0</v>
      </c>
      <c r="AK85" s="202">
        <v>23.35</v>
      </c>
      <c r="AL85" s="202">
        <v>0</v>
      </c>
      <c r="AM85" s="202">
        <v>0</v>
      </c>
      <c r="AN85" s="202">
        <v>0</v>
      </c>
      <c r="AO85" s="202">
        <v>73.69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4.0599999999999996</v>
      </c>
      <c r="AD86" s="202">
        <v>0</v>
      </c>
      <c r="AE86" s="202">
        <v>0</v>
      </c>
      <c r="AF86" s="202">
        <v>0</v>
      </c>
      <c r="AG86" s="202">
        <v>45.05</v>
      </c>
      <c r="AH86" s="202">
        <v>0</v>
      </c>
      <c r="AI86" s="202">
        <v>54.05</v>
      </c>
      <c r="AJ86" s="202">
        <v>0</v>
      </c>
      <c r="AK86" s="202">
        <v>23.35</v>
      </c>
      <c r="AL86" s="202">
        <v>0</v>
      </c>
      <c r="AM86" s="202">
        <v>0</v>
      </c>
      <c r="AN86" s="202">
        <v>0</v>
      </c>
      <c r="AO86" s="202">
        <v>73.69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4.0599999999999996</v>
      </c>
      <c r="AD87" s="202">
        <v>0</v>
      </c>
      <c r="AE87" s="202">
        <v>0</v>
      </c>
      <c r="AF87" s="202">
        <v>0</v>
      </c>
      <c r="AG87" s="202">
        <v>45.05</v>
      </c>
      <c r="AH87" s="202">
        <v>0</v>
      </c>
      <c r="AI87" s="202">
        <v>54.05</v>
      </c>
      <c r="AJ87" s="202">
        <v>0</v>
      </c>
      <c r="AK87" s="202">
        <v>23.35</v>
      </c>
      <c r="AL87" s="202">
        <v>0</v>
      </c>
      <c r="AM87" s="202">
        <v>0</v>
      </c>
      <c r="AN87" s="202">
        <v>0</v>
      </c>
      <c r="AO87" s="202">
        <v>73.69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4.0599999999999996</v>
      </c>
      <c r="AD88" s="202">
        <v>0</v>
      </c>
      <c r="AE88" s="202">
        <v>0</v>
      </c>
      <c r="AF88" s="202">
        <v>0</v>
      </c>
      <c r="AG88" s="202">
        <v>45.05</v>
      </c>
      <c r="AH88" s="202">
        <v>0</v>
      </c>
      <c r="AI88" s="202">
        <v>54.05</v>
      </c>
      <c r="AJ88" s="202">
        <v>0</v>
      </c>
      <c r="AK88" s="202">
        <v>23.35</v>
      </c>
      <c r="AL88" s="202">
        <v>0</v>
      </c>
      <c r="AM88" s="202">
        <v>0</v>
      </c>
      <c r="AN88" s="202">
        <v>0</v>
      </c>
      <c r="AO88" s="202">
        <v>73.69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4.0599999999999996</v>
      </c>
      <c r="AD89" s="202">
        <v>0</v>
      </c>
      <c r="AE89" s="202">
        <v>0</v>
      </c>
      <c r="AF89" s="202">
        <v>0</v>
      </c>
      <c r="AG89" s="202">
        <v>45.05</v>
      </c>
      <c r="AH89" s="202">
        <v>0</v>
      </c>
      <c r="AI89" s="202">
        <v>54.05</v>
      </c>
      <c r="AJ89" s="202">
        <v>0</v>
      </c>
      <c r="AK89" s="202">
        <v>23.35</v>
      </c>
      <c r="AL89" s="202">
        <v>0</v>
      </c>
      <c r="AM89" s="202">
        <v>0</v>
      </c>
      <c r="AN89" s="202">
        <v>0</v>
      </c>
      <c r="AO89" s="202">
        <v>73.69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4.0599999999999996</v>
      </c>
      <c r="AD90" s="202">
        <v>0</v>
      </c>
      <c r="AE90" s="202">
        <v>0</v>
      </c>
      <c r="AF90" s="202">
        <v>0</v>
      </c>
      <c r="AG90" s="202">
        <v>45.05</v>
      </c>
      <c r="AH90" s="202">
        <v>0</v>
      </c>
      <c r="AI90" s="202">
        <v>54.05</v>
      </c>
      <c r="AJ90" s="202">
        <v>0</v>
      </c>
      <c r="AK90" s="202">
        <v>23.35</v>
      </c>
      <c r="AL90" s="202">
        <v>0</v>
      </c>
      <c r="AM90" s="202">
        <v>0</v>
      </c>
      <c r="AN90" s="202">
        <v>0</v>
      </c>
      <c r="AO90" s="202">
        <v>73.69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4.0599999999999996</v>
      </c>
      <c r="AD91" s="202">
        <v>0</v>
      </c>
      <c r="AE91" s="202">
        <v>0</v>
      </c>
      <c r="AF91" s="202">
        <v>0</v>
      </c>
      <c r="AG91" s="202">
        <v>45.05</v>
      </c>
      <c r="AH91" s="202">
        <v>0</v>
      </c>
      <c r="AI91" s="202">
        <v>54.05</v>
      </c>
      <c r="AJ91" s="202">
        <v>0</v>
      </c>
      <c r="AK91" s="202">
        <v>23.35</v>
      </c>
      <c r="AL91" s="202">
        <v>0</v>
      </c>
      <c r="AM91" s="202">
        <v>0</v>
      </c>
      <c r="AN91" s="202">
        <v>0</v>
      </c>
      <c r="AO91" s="202">
        <v>73.69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4.0599999999999996</v>
      </c>
      <c r="AD92" s="202">
        <v>0</v>
      </c>
      <c r="AE92" s="202">
        <v>0</v>
      </c>
      <c r="AF92" s="202">
        <v>0</v>
      </c>
      <c r="AG92" s="202">
        <v>45.05</v>
      </c>
      <c r="AH92" s="202">
        <v>0</v>
      </c>
      <c r="AI92" s="202">
        <v>54.05</v>
      </c>
      <c r="AJ92" s="202">
        <v>0</v>
      </c>
      <c r="AK92" s="202">
        <v>23.35</v>
      </c>
      <c r="AL92" s="202">
        <v>0</v>
      </c>
      <c r="AM92" s="202">
        <v>0</v>
      </c>
      <c r="AN92" s="202">
        <v>0</v>
      </c>
      <c r="AO92" s="202">
        <v>73.69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4.0599999999999996</v>
      </c>
      <c r="AD93" s="202">
        <v>0</v>
      </c>
      <c r="AE93" s="202">
        <v>0</v>
      </c>
      <c r="AF93" s="202">
        <v>0</v>
      </c>
      <c r="AG93" s="202">
        <v>45.05</v>
      </c>
      <c r="AH93" s="202">
        <v>0</v>
      </c>
      <c r="AI93" s="202">
        <v>54.05</v>
      </c>
      <c r="AJ93" s="202">
        <v>0</v>
      </c>
      <c r="AK93" s="202">
        <v>23.35</v>
      </c>
      <c r="AL93" s="202">
        <v>0</v>
      </c>
      <c r="AM93" s="202">
        <v>0</v>
      </c>
      <c r="AN93" s="202">
        <v>0</v>
      </c>
      <c r="AO93" s="202">
        <v>73.69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4.0599999999999996</v>
      </c>
      <c r="AD94" s="202">
        <v>0</v>
      </c>
      <c r="AE94" s="202">
        <v>0</v>
      </c>
      <c r="AF94" s="202">
        <v>0</v>
      </c>
      <c r="AG94" s="202">
        <v>45.05</v>
      </c>
      <c r="AH94" s="202">
        <v>0</v>
      </c>
      <c r="AI94" s="202">
        <v>54.05</v>
      </c>
      <c r="AJ94" s="202">
        <v>0</v>
      </c>
      <c r="AK94" s="202">
        <v>23.35</v>
      </c>
      <c r="AL94" s="202">
        <v>0</v>
      </c>
      <c r="AM94" s="202">
        <v>0</v>
      </c>
      <c r="AN94" s="202">
        <v>0</v>
      </c>
      <c r="AO94" s="202">
        <v>73.69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4.0599999999999996</v>
      </c>
      <c r="AD95" s="202">
        <v>0</v>
      </c>
      <c r="AE95" s="202">
        <v>0</v>
      </c>
      <c r="AF95" s="202">
        <v>0</v>
      </c>
      <c r="AG95" s="202">
        <v>45.05</v>
      </c>
      <c r="AH95" s="202">
        <v>0</v>
      </c>
      <c r="AI95" s="202">
        <v>54.05</v>
      </c>
      <c r="AJ95" s="202">
        <v>0</v>
      </c>
      <c r="AK95" s="202">
        <v>23.35</v>
      </c>
      <c r="AL95" s="202">
        <v>0</v>
      </c>
      <c r="AM95" s="202">
        <v>0</v>
      </c>
      <c r="AN95" s="202">
        <v>0</v>
      </c>
      <c r="AO95" s="202">
        <v>73.69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4.0599999999999996</v>
      </c>
      <c r="AD96" s="202">
        <v>0</v>
      </c>
      <c r="AE96" s="202">
        <v>0</v>
      </c>
      <c r="AF96" s="202">
        <v>0</v>
      </c>
      <c r="AG96" s="202">
        <v>45.05</v>
      </c>
      <c r="AH96" s="202">
        <v>0</v>
      </c>
      <c r="AI96" s="202">
        <v>54.05</v>
      </c>
      <c r="AJ96" s="202">
        <v>0</v>
      </c>
      <c r="AK96" s="202">
        <v>23.35</v>
      </c>
      <c r="AL96" s="202">
        <v>0</v>
      </c>
      <c r="AM96" s="202">
        <v>0</v>
      </c>
      <c r="AN96" s="202">
        <v>0</v>
      </c>
      <c r="AO96" s="202">
        <v>73.69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4.0599999999999996</v>
      </c>
      <c r="AD97" s="202">
        <v>0</v>
      </c>
      <c r="AE97" s="202">
        <v>0</v>
      </c>
      <c r="AF97" s="202">
        <v>0</v>
      </c>
      <c r="AG97" s="202">
        <v>45.05</v>
      </c>
      <c r="AH97" s="202">
        <v>0</v>
      </c>
      <c r="AI97" s="202">
        <v>54.05</v>
      </c>
      <c r="AJ97" s="202">
        <v>0</v>
      </c>
      <c r="AK97" s="202">
        <v>23.35</v>
      </c>
      <c r="AL97" s="202">
        <v>0</v>
      </c>
      <c r="AM97" s="202">
        <v>0</v>
      </c>
      <c r="AN97" s="202">
        <v>0</v>
      </c>
      <c r="AO97" s="202">
        <v>73.69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4.0599999999999996</v>
      </c>
      <c r="AD98" s="202">
        <v>0</v>
      </c>
      <c r="AE98" s="202">
        <v>0</v>
      </c>
      <c r="AF98" s="202">
        <v>0</v>
      </c>
      <c r="AG98" s="202">
        <v>45.05</v>
      </c>
      <c r="AH98" s="202">
        <v>0</v>
      </c>
      <c r="AI98" s="202">
        <v>54.05</v>
      </c>
      <c r="AJ98" s="202">
        <v>0</v>
      </c>
      <c r="AK98" s="202">
        <v>23.35</v>
      </c>
      <c r="AL98" s="202">
        <v>0</v>
      </c>
      <c r="AM98" s="202">
        <v>0</v>
      </c>
      <c r="AN98" s="202">
        <v>0</v>
      </c>
      <c r="AO98" s="202">
        <v>73.69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9.744000000000004E-2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1.0812000000000019</v>
      </c>
      <c r="AH99">
        <f t="shared" si="0"/>
        <v>2.5524999999999999E-2</v>
      </c>
      <c r="AI99">
        <f t="shared" si="0"/>
        <v>1.2972000000000024</v>
      </c>
      <c r="AJ99">
        <f t="shared" si="0"/>
        <v>0</v>
      </c>
      <c r="AK99">
        <f t="shared" si="0"/>
        <v>0.5603999999999989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1.7795099999999984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9.18</v>
      </c>
      <c r="E3" s="202">
        <v>0</v>
      </c>
      <c r="F3" s="202">
        <v>0</v>
      </c>
      <c r="G3" s="202">
        <v>21.66</v>
      </c>
      <c r="H3" s="202">
        <v>0</v>
      </c>
      <c r="I3" s="202">
        <v>6.89</v>
      </c>
      <c r="J3" s="202">
        <v>20.85</v>
      </c>
      <c r="K3" s="202">
        <v>4.5</v>
      </c>
      <c r="L3" s="202">
        <v>375.64</v>
      </c>
      <c r="M3" s="202">
        <v>0.53</v>
      </c>
      <c r="N3" s="202">
        <v>1.4</v>
      </c>
      <c r="O3" s="202">
        <v>0</v>
      </c>
      <c r="P3" s="202">
        <v>1.32</v>
      </c>
      <c r="Q3" s="202">
        <v>2.79</v>
      </c>
      <c r="R3" s="202">
        <v>6.76</v>
      </c>
      <c r="S3" s="202">
        <v>3.81</v>
      </c>
      <c r="T3" s="202">
        <v>0</v>
      </c>
      <c r="U3" s="202">
        <v>0.98</v>
      </c>
      <c r="V3" s="202">
        <v>2.7</v>
      </c>
      <c r="W3" s="202">
        <v>7.14</v>
      </c>
      <c r="X3" s="202">
        <v>15.51</v>
      </c>
      <c r="Y3" s="202">
        <v>0</v>
      </c>
      <c r="Z3" s="202">
        <v>44.29</v>
      </c>
      <c r="AA3" s="202">
        <v>10.06</v>
      </c>
      <c r="AB3" s="202">
        <v>0</v>
      </c>
      <c r="AC3" s="202">
        <v>24.35</v>
      </c>
      <c r="AD3" s="202">
        <v>0</v>
      </c>
      <c r="AE3" s="202">
        <v>0</v>
      </c>
      <c r="AF3" s="202">
        <v>0</v>
      </c>
      <c r="AG3" s="202">
        <v>28.92</v>
      </c>
      <c r="AH3" s="202">
        <v>0</v>
      </c>
      <c r="AI3" s="202">
        <v>34.700000000000003</v>
      </c>
      <c r="AJ3" s="202">
        <v>0</v>
      </c>
      <c r="AK3" s="202">
        <v>69.61</v>
      </c>
      <c r="AL3" s="202">
        <v>0</v>
      </c>
      <c r="AM3" s="202">
        <v>0</v>
      </c>
      <c r="AN3" s="202">
        <v>0</v>
      </c>
      <c r="AO3" s="202">
        <v>224.05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9.18</v>
      </c>
      <c r="E4" s="202">
        <v>0</v>
      </c>
      <c r="F4" s="202">
        <v>0</v>
      </c>
      <c r="G4" s="202">
        <v>21.66</v>
      </c>
      <c r="H4" s="202">
        <v>0</v>
      </c>
      <c r="I4" s="202">
        <v>6.89</v>
      </c>
      <c r="J4" s="202">
        <v>20.85</v>
      </c>
      <c r="K4" s="202">
        <v>4.5</v>
      </c>
      <c r="L4" s="202">
        <v>375.64</v>
      </c>
      <c r="M4" s="202">
        <v>0.53</v>
      </c>
      <c r="N4" s="202">
        <v>1.4</v>
      </c>
      <c r="O4" s="202">
        <v>0</v>
      </c>
      <c r="P4" s="202">
        <v>1.32</v>
      </c>
      <c r="Q4" s="202">
        <v>2.79</v>
      </c>
      <c r="R4" s="202">
        <v>6.86</v>
      </c>
      <c r="S4" s="202">
        <v>3.81</v>
      </c>
      <c r="T4" s="202">
        <v>0</v>
      </c>
      <c r="U4" s="202">
        <v>0.98</v>
      </c>
      <c r="V4" s="202">
        <v>2.7</v>
      </c>
      <c r="W4" s="202">
        <v>7.14</v>
      </c>
      <c r="X4" s="202">
        <v>17.829999999999998</v>
      </c>
      <c r="Y4" s="202">
        <v>0</v>
      </c>
      <c r="Z4" s="202">
        <v>44.29</v>
      </c>
      <c r="AA4" s="202">
        <v>10.06</v>
      </c>
      <c r="AB4" s="202">
        <v>0</v>
      </c>
      <c r="AC4" s="202">
        <v>24.35</v>
      </c>
      <c r="AD4" s="202">
        <v>0</v>
      </c>
      <c r="AE4" s="202">
        <v>0</v>
      </c>
      <c r="AF4" s="202">
        <v>0</v>
      </c>
      <c r="AG4" s="202">
        <v>28.92</v>
      </c>
      <c r="AH4" s="202">
        <v>0</v>
      </c>
      <c r="AI4" s="202">
        <v>34.700000000000003</v>
      </c>
      <c r="AJ4" s="202">
        <v>0</v>
      </c>
      <c r="AK4" s="202">
        <v>69.61</v>
      </c>
      <c r="AL4" s="202">
        <v>0</v>
      </c>
      <c r="AM4" s="202">
        <v>0</v>
      </c>
      <c r="AN4" s="202">
        <v>0</v>
      </c>
      <c r="AO4" s="202">
        <v>224.05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9.18</v>
      </c>
      <c r="E5" s="202">
        <v>0</v>
      </c>
      <c r="F5" s="202">
        <v>0</v>
      </c>
      <c r="G5" s="202">
        <v>21.66</v>
      </c>
      <c r="H5" s="202">
        <v>0</v>
      </c>
      <c r="I5" s="202">
        <v>6.89</v>
      </c>
      <c r="J5" s="202">
        <v>20.85</v>
      </c>
      <c r="K5" s="202">
        <v>4.5</v>
      </c>
      <c r="L5" s="202">
        <v>375.64</v>
      </c>
      <c r="M5" s="202">
        <v>6.51</v>
      </c>
      <c r="N5" s="202">
        <v>17.170000000000002</v>
      </c>
      <c r="O5" s="202">
        <v>0</v>
      </c>
      <c r="P5" s="202">
        <v>16.23</v>
      </c>
      <c r="Q5" s="202">
        <v>2.79</v>
      </c>
      <c r="R5" s="202">
        <v>5.48</v>
      </c>
      <c r="S5" s="202">
        <v>3.81</v>
      </c>
      <c r="T5" s="202">
        <v>0</v>
      </c>
      <c r="U5" s="202">
        <v>0.98</v>
      </c>
      <c r="V5" s="202">
        <v>2.7</v>
      </c>
      <c r="W5" s="202">
        <v>7.14</v>
      </c>
      <c r="X5" s="202">
        <v>17.829999999999998</v>
      </c>
      <c r="Y5" s="202">
        <v>0</v>
      </c>
      <c r="Z5" s="202">
        <v>44.29</v>
      </c>
      <c r="AA5" s="202">
        <v>10.06</v>
      </c>
      <c r="AB5" s="202">
        <v>0</v>
      </c>
      <c r="AC5" s="202">
        <v>24.35</v>
      </c>
      <c r="AD5" s="202">
        <v>0</v>
      </c>
      <c r="AE5" s="202">
        <v>0</v>
      </c>
      <c r="AF5" s="202">
        <v>0</v>
      </c>
      <c r="AG5" s="202">
        <v>28.92</v>
      </c>
      <c r="AH5" s="202">
        <v>0</v>
      </c>
      <c r="AI5" s="202">
        <v>34.700000000000003</v>
      </c>
      <c r="AJ5" s="202">
        <v>0</v>
      </c>
      <c r="AK5" s="202">
        <v>69.61</v>
      </c>
      <c r="AL5" s="202">
        <v>0</v>
      </c>
      <c r="AM5" s="202">
        <v>0</v>
      </c>
      <c r="AN5" s="202">
        <v>0</v>
      </c>
      <c r="AO5" s="202">
        <v>224.05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9.18</v>
      </c>
      <c r="E6" s="202">
        <v>0</v>
      </c>
      <c r="F6" s="202">
        <v>0</v>
      </c>
      <c r="G6" s="202">
        <v>21.66</v>
      </c>
      <c r="H6" s="202">
        <v>0</v>
      </c>
      <c r="I6" s="202">
        <v>6.89</v>
      </c>
      <c r="J6" s="202">
        <v>20.85</v>
      </c>
      <c r="K6" s="202">
        <v>4.5</v>
      </c>
      <c r="L6" s="202">
        <v>375.64</v>
      </c>
      <c r="M6" s="202">
        <v>6.51</v>
      </c>
      <c r="N6" s="202">
        <v>17.170000000000002</v>
      </c>
      <c r="O6" s="202">
        <v>0</v>
      </c>
      <c r="P6" s="202">
        <v>16.23</v>
      </c>
      <c r="Q6" s="202">
        <v>2.79</v>
      </c>
      <c r="R6" s="202">
        <v>5.48</v>
      </c>
      <c r="S6" s="202">
        <v>3.81</v>
      </c>
      <c r="T6" s="202">
        <v>0</v>
      </c>
      <c r="U6" s="202">
        <v>0.98</v>
      </c>
      <c r="V6" s="202">
        <v>2.7</v>
      </c>
      <c r="W6" s="202">
        <v>7.14</v>
      </c>
      <c r="X6" s="202">
        <v>17.829999999999998</v>
      </c>
      <c r="Y6" s="202">
        <v>0</v>
      </c>
      <c r="Z6" s="202">
        <v>44.29</v>
      </c>
      <c r="AA6" s="202">
        <v>10.06</v>
      </c>
      <c r="AB6" s="202">
        <v>0</v>
      </c>
      <c r="AC6" s="202">
        <v>24.35</v>
      </c>
      <c r="AD6" s="202">
        <v>0</v>
      </c>
      <c r="AE6" s="202">
        <v>0</v>
      </c>
      <c r="AF6" s="202">
        <v>0</v>
      </c>
      <c r="AG6" s="202">
        <v>28.92</v>
      </c>
      <c r="AH6" s="202">
        <v>0</v>
      </c>
      <c r="AI6" s="202">
        <v>34.700000000000003</v>
      </c>
      <c r="AJ6" s="202">
        <v>0</v>
      </c>
      <c r="AK6" s="202">
        <v>69.61</v>
      </c>
      <c r="AL6" s="202">
        <v>0</v>
      </c>
      <c r="AM6" s="202">
        <v>0</v>
      </c>
      <c r="AN6" s="202">
        <v>0</v>
      </c>
      <c r="AO6" s="202">
        <v>224.05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9.18</v>
      </c>
      <c r="E7" s="202">
        <v>0</v>
      </c>
      <c r="F7" s="202">
        <v>0</v>
      </c>
      <c r="G7" s="202">
        <v>21.66</v>
      </c>
      <c r="H7" s="202">
        <v>0</v>
      </c>
      <c r="I7" s="202">
        <v>6.89</v>
      </c>
      <c r="J7" s="202">
        <v>20.85</v>
      </c>
      <c r="K7" s="202">
        <v>4.5</v>
      </c>
      <c r="L7" s="202">
        <v>375.64</v>
      </c>
      <c r="M7" s="202">
        <v>6.51</v>
      </c>
      <c r="N7" s="202">
        <v>17.170000000000002</v>
      </c>
      <c r="O7" s="202">
        <v>0</v>
      </c>
      <c r="P7" s="202">
        <v>16.23</v>
      </c>
      <c r="Q7" s="202">
        <v>2.79</v>
      </c>
      <c r="R7" s="202">
        <v>5.48</v>
      </c>
      <c r="S7" s="202">
        <v>3.81</v>
      </c>
      <c r="T7" s="202">
        <v>0</v>
      </c>
      <c r="U7" s="202">
        <v>0.98</v>
      </c>
      <c r="V7" s="202">
        <v>2.7</v>
      </c>
      <c r="W7" s="202">
        <v>7.14</v>
      </c>
      <c r="X7" s="202">
        <v>17.829999999999998</v>
      </c>
      <c r="Y7" s="202">
        <v>0</v>
      </c>
      <c r="Z7" s="202">
        <v>44.29</v>
      </c>
      <c r="AA7" s="202">
        <v>10.06</v>
      </c>
      <c r="AB7" s="202">
        <v>0</v>
      </c>
      <c r="AC7" s="202">
        <v>24.35</v>
      </c>
      <c r="AD7" s="202">
        <v>0</v>
      </c>
      <c r="AE7" s="202">
        <v>0</v>
      </c>
      <c r="AF7" s="202">
        <v>0</v>
      </c>
      <c r="AG7" s="202">
        <v>28.92</v>
      </c>
      <c r="AH7" s="202">
        <v>0</v>
      </c>
      <c r="AI7" s="202">
        <v>34.700000000000003</v>
      </c>
      <c r="AJ7" s="202">
        <v>0</v>
      </c>
      <c r="AK7" s="202">
        <v>69.61</v>
      </c>
      <c r="AL7" s="202">
        <v>0</v>
      </c>
      <c r="AM7" s="202">
        <v>0</v>
      </c>
      <c r="AN7" s="202">
        <v>0</v>
      </c>
      <c r="AO7" s="202">
        <v>224.05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9.18</v>
      </c>
      <c r="E8" s="202">
        <v>0</v>
      </c>
      <c r="F8" s="202">
        <v>0</v>
      </c>
      <c r="G8" s="202">
        <v>21.66</v>
      </c>
      <c r="H8" s="202">
        <v>0</v>
      </c>
      <c r="I8" s="202">
        <v>6.89</v>
      </c>
      <c r="J8" s="202">
        <v>20.85</v>
      </c>
      <c r="K8" s="202">
        <v>4.5</v>
      </c>
      <c r="L8" s="202">
        <v>375.64</v>
      </c>
      <c r="M8" s="202">
        <v>6.51</v>
      </c>
      <c r="N8" s="202">
        <v>17.170000000000002</v>
      </c>
      <c r="O8" s="202">
        <v>0</v>
      </c>
      <c r="P8" s="202">
        <v>16.23</v>
      </c>
      <c r="Q8" s="202">
        <v>2.79</v>
      </c>
      <c r="R8" s="202">
        <v>5.48</v>
      </c>
      <c r="S8" s="202">
        <v>3.81</v>
      </c>
      <c r="T8" s="202">
        <v>0</v>
      </c>
      <c r="U8" s="202">
        <v>0.98</v>
      </c>
      <c r="V8" s="202">
        <v>2.7</v>
      </c>
      <c r="W8" s="202">
        <v>7.14</v>
      </c>
      <c r="X8" s="202">
        <v>17.829999999999998</v>
      </c>
      <c r="Y8" s="202">
        <v>0</v>
      </c>
      <c r="Z8" s="202">
        <v>44.29</v>
      </c>
      <c r="AA8" s="202">
        <v>10.06</v>
      </c>
      <c r="AB8" s="202">
        <v>0</v>
      </c>
      <c r="AC8" s="202">
        <v>24.35</v>
      </c>
      <c r="AD8" s="202">
        <v>0</v>
      </c>
      <c r="AE8" s="202">
        <v>0</v>
      </c>
      <c r="AF8" s="202">
        <v>0</v>
      </c>
      <c r="AG8" s="202">
        <v>28.92</v>
      </c>
      <c r="AH8" s="202">
        <v>0</v>
      </c>
      <c r="AI8" s="202">
        <v>34.700000000000003</v>
      </c>
      <c r="AJ8" s="202">
        <v>0</v>
      </c>
      <c r="AK8" s="202">
        <v>69.61</v>
      </c>
      <c r="AL8" s="202">
        <v>0</v>
      </c>
      <c r="AM8" s="202">
        <v>0</v>
      </c>
      <c r="AN8" s="202">
        <v>0</v>
      </c>
      <c r="AO8" s="202">
        <v>224.05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9.18</v>
      </c>
      <c r="E9" s="202">
        <v>0</v>
      </c>
      <c r="F9" s="202">
        <v>0</v>
      </c>
      <c r="G9" s="202">
        <v>21.66</v>
      </c>
      <c r="H9" s="202">
        <v>0</v>
      </c>
      <c r="I9" s="202">
        <v>6.89</v>
      </c>
      <c r="J9" s="202">
        <v>20.85</v>
      </c>
      <c r="K9" s="202">
        <v>4.5</v>
      </c>
      <c r="L9" s="202">
        <v>375.64</v>
      </c>
      <c r="M9" s="202">
        <v>6.51</v>
      </c>
      <c r="N9" s="202">
        <v>17.170000000000002</v>
      </c>
      <c r="O9" s="202">
        <v>0</v>
      </c>
      <c r="P9" s="202">
        <v>16.23</v>
      </c>
      <c r="Q9" s="202">
        <v>2.79</v>
      </c>
      <c r="R9" s="202">
        <v>5.48</v>
      </c>
      <c r="S9" s="202">
        <v>3.81</v>
      </c>
      <c r="T9" s="202">
        <v>0</v>
      </c>
      <c r="U9" s="202">
        <v>0.98</v>
      </c>
      <c r="V9" s="202">
        <v>2.7</v>
      </c>
      <c r="W9" s="202">
        <v>7.14</v>
      </c>
      <c r="X9" s="202">
        <v>17.829999999999998</v>
      </c>
      <c r="Y9" s="202">
        <v>0</v>
      </c>
      <c r="Z9" s="202">
        <v>44.29</v>
      </c>
      <c r="AA9" s="202">
        <v>10.06</v>
      </c>
      <c r="AB9" s="202">
        <v>0</v>
      </c>
      <c r="AC9" s="202">
        <v>24.35</v>
      </c>
      <c r="AD9" s="202">
        <v>0</v>
      </c>
      <c r="AE9" s="202">
        <v>0</v>
      </c>
      <c r="AF9" s="202">
        <v>0</v>
      </c>
      <c r="AG9" s="202">
        <v>28.92</v>
      </c>
      <c r="AH9" s="202">
        <v>0</v>
      </c>
      <c r="AI9" s="202">
        <v>34.700000000000003</v>
      </c>
      <c r="AJ9" s="202">
        <v>0</v>
      </c>
      <c r="AK9" s="202">
        <v>69.61</v>
      </c>
      <c r="AL9" s="202">
        <v>0</v>
      </c>
      <c r="AM9" s="202">
        <v>0</v>
      </c>
      <c r="AN9" s="202">
        <v>0</v>
      </c>
      <c r="AO9" s="202">
        <v>224.05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9.18</v>
      </c>
      <c r="E10" s="202">
        <v>0</v>
      </c>
      <c r="F10" s="202">
        <v>0</v>
      </c>
      <c r="G10" s="202">
        <v>21.66</v>
      </c>
      <c r="H10" s="202">
        <v>0</v>
      </c>
      <c r="I10" s="202">
        <v>6.89</v>
      </c>
      <c r="J10" s="202">
        <v>20.85</v>
      </c>
      <c r="K10" s="202">
        <v>4.49</v>
      </c>
      <c r="L10" s="202">
        <v>375.64</v>
      </c>
      <c r="M10" s="202">
        <v>6.51</v>
      </c>
      <c r="N10" s="202">
        <v>17.170000000000002</v>
      </c>
      <c r="O10" s="202">
        <v>0</v>
      </c>
      <c r="P10" s="202">
        <v>16.23</v>
      </c>
      <c r="Q10" s="202">
        <v>2.79</v>
      </c>
      <c r="R10" s="202">
        <v>5.48</v>
      </c>
      <c r="S10" s="202">
        <v>3.81</v>
      </c>
      <c r="T10" s="202">
        <v>0</v>
      </c>
      <c r="U10" s="202">
        <v>0.98</v>
      </c>
      <c r="V10" s="202">
        <v>2.7</v>
      </c>
      <c r="W10" s="202">
        <v>7.14</v>
      </c>
      <c r="X10" s="202">
        <v>17.829999999999998</v>
      </c>
      <c r="Y10" s="202">
        <v>0</v>
      </c>
      <c r="Z10" s="202">
        <v>44.29</v>
      </c>
      <c r="AA10" s="202">
        <v>10.06</v>
      </c>
      <c r="AB10" s="202">
        <v>0</v>
      </c>
      <c r="AC10" s="202">
        <v>24.35</v>
      </c>
      <c r="AD10" s="202">
        <v>0</v>
      </c>
      <c r="AE10" s="202">
        <v>0</v>
      </c>
      <c r="AF10" s="202">
        <v>0</v>
      </c>
      <c r="AG10" s="202">
        <v>28.92</v>
      </c>
      <c r="AH10" s="202">
        <v>0</v>
      </c>
      <c r="AI10" s="202">
        <v>34.700000000000003</v>
      </c>
      <c r="AJ10" s="202">
        <v>0</v>
      </c>
      <c r="AK10" s="202">
        <v>69.61</v>
      </c>
      <c r="AL10" s="202">
        <v>0</v>
      </c>
      <c r="AM10" s="202">
        <v>0</v>
      </c>
      <c r="AN10" s="202">
        <v>0</v>
      </c>
      <c r="AO10" s="202">
        <v>224.05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9.18</v>
      </c>
      <c r="E11" s="202">
        <v>0</v>
      </c>
      <c r="F11" s="202">
        <v>0</v>
      </c>
      <c r="G11" s="202">
        <v>21.66</v>
      </c>
      <c r="H11" s="202">
        <v>0</v>
      </c>
      <c r="I11" s="202">
        <v>6.89</v>
      </c>
      <c r="J11" s="202">
        <v>20.85</v>
      </c>
      <c r="K11" s="202">
        <v>4.49</v>
      </c>
      <c r="L11" s="202">
        <v>375.64</v>
      </c>
      <c r="M11" s="202">
        <v>6.51</v>
      </c>
      <c r="N11" s="202">
        <v>17.170000000000002</v>
      </c>
      <c r="O11" s="202">
        <v>0</v>
      </c>
      <c r="P11" s="202">
        <v>16.23</v>
      </c>
      <c r="Q11" s="202">
        <v>2.79</v>
      </c>
      <c r="R11" s="202">
        <v>5.48</v>
      </c>
      <c r="S11" s="202">
        <v>3.81</v>
      </c>
      <c r="T11" s="202">
        <v>0</v>
      </c>
      <c r="U11" s="202">
        <v>0.98</v>
      </c>
      <c r="V11" s="202">
        <v>2.7</v>
      </c>
      <c r="W11" s="202">
        <v>7.14</v>
      </c>
      <c r="X11" s="202">
        <v>17.829999999999998</v>
      </c>
      <c r="Y11" s="202">
        <v>0</v>
      </c>
      <c r="Z11" s="202">
        <v>44.29</v>
      </c>
      <c r="AA11" s="202">
        <v>10.06</v>
      </c>
      <c r="AB11" s="202">
        <v>0</v>
      </c>
      <c r="AC11" s="202">
        <v>24.35</v>
      </c>
      <c r="AD11" s="202">
        <v>0</v>
      </c>
      <c r="AE11" s="202">
        <v>0</v>
      </c>
      <c r="AF11" s="202">
        <v>0</v>
      </c>
      <c r="AG11" s="202">
        <v>28.92</v>
      </c>
      <c r="AH11" s="202">
        <v>0</v>
      </c>
      <c r="AI11" s="202">
        <v>34.700000000000003</v>
      </c>
      <c r="AJ11" s="202">
        <v>0</v>
      </c>
      <c r="AK11" s="202">
        <v>69.61</v>
      </c>
      <c r="AL11" s="202">
        <v>0</v>
      </c>
      <c r="AM11" s="202">
        <v>0</v>
      </c>
      <c r="AN11" s="202">
        <v>0</v>
      </c>
      <c r="AO11" s="202">
        <v>224.05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9.18</v>
      </c>
      <c r="E12" s="202">
        <v>0</v>
      </c>
      <c r="F12" s="202">
        <v>0</v>
      </c>
      <c r="G12" s="202">
        <v>21.66</v>
      </c>
      <c r="H12" s="202">
        <v>0</v>
      </c>
      <c r="I12" s="202">
        <v>6.89</v>
      </c>
      <c r="J12" s="202">
        <v>20.85</v>
      </c>
      <c r="K12" s="202">
        <v>4.49</v>
      </c>
      <c r="L12" s="202">
        <v>375.64</v>
      </c>
      <c r="M12" s="202">
        <v>6.51</v>
      </c>
      <c r="N12" s="202">
        <v>17.170000000000002</v>
      </c>
      <c r="O12" s="202">
        <v>0</v>
      </c>
      <c r="P12" s="202">
        <v>16.23</v>
      </c>
      <c r="Q12" s="202">
        <v>2.79</v>
      </c>
      <c r="R12" s="202">
        <v>5.48</v>
      </c>
      <c r="S12" s="202">
        <v>3.81</v>
      </c>
      <c r="T12" s="202">
        <v>0</v>
      </c>
      <c r="U12" s="202">
        <v>0.98</v>
      </c>
      <c r="V12" s="202">
        <v>2.7</v>
      </c>
      <c r="W12" s="202">
        <v>7.14</v>
      </c>
      <c r="X12" s="202">
        <v>17.829999999999998</v>
      </c>
      <c r="Y12" s="202">
        <v>0</v>
      </c>
      <c r="Z12" s="202">
        <v>44.29</v>
      </c>
      <c r="AA12" s="202">
        <v>10.06</v>
      </c>
      <c r="AB12" s="202">
        <v>0</v>
      </c>
      <c r="AC12" s="202">
        <v>24.35</v>
      </c>
      <c r="AD12" s="202">
        <v>0</v>
      </c>
      <c r="AE12" s="202">
        <v>0</v>
      </c>
      <c r="AF12" s="202">
        <v>0</v>
      </c>
      <c r="AG12" s="202">
        <v>28.92</v>
      </c>
      <c r="AH12" s="202">
        <v>0</v>
      </c>
      <c r="AI12" s="202">
        <v>34.700000000000003</v>
      </c>
      <c r="AJ12" s="202">
        <v>0</v>
      </c>
      <c r="AK12" s="202">
        <v>69.61</v>
      </c>
      <c r="AL12" s="202">
        <v>0</v>
      </c>
      <c r="AM12" s="202">
        <v>0</v>
      </c>
      <c r="AN12" s="202">
        <v>0</v>
      </c>
      <c r="AO12" s="202">
        <v>224.05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9.18</v>
      </c>
      <c r="E13" s="202">
        <v>0</v>
      </c>
      <c r="F13" s="202">
        <v>0</v>
      </c>
      <c r="G13" s="202">
        <v>21.66</v>
      </c>
      <c r="H13" s="202">
        <v>0</v>
      </c>
      <c r="I13" s="202">
        <v>6.89</v>
      </c>
      <c r="J13" s="202">
        <v>20.85</v>
      </c>
      <c r="K13" s="202">
        <v>4.49</v>
      </c>
      <c r="L13" s="202">
        <v>375.64</v>
      </c>
      <c r="M13" s="202">
        <v>6.51</v>
      </c>
      <c r="N13" s="202">
        <v>17.170000000000002</v>
      </c>
      <c r="O13" s="202">
        <v>0</v>
      </c>
      <c r="P13" s="202">
        <v>16.23</v>
      </c>
      <c r="Q13" s="202">
        <v>2.79</v>
      </c>
      <c r="R13" s="202">
        <v>6.86</v>
      </c>
      <c r="S13" s="202">
        <v>3.81</v>
      </c>
      <c r="T13" s="202">
        <v>0</v>
      </c>
      <c r="U13" s="202">
        <v>0.98</v>
      </c>
      <c r="V13" s="202">
        <v>2.7</v>
      </c>
      <c r="W13" s="202">
        <v>7.14</v>
      </c>
      <c r="X13" s="202">
        <v>17.829999999999998</v>
      </c>
      <c r="Y13" s="202">
        <v>0</v>
      </c>
      <c r="Z13" s="202">
        <v>44.29</v>
      </c>
      <c r="AA13" s="202">
        <v>10.06</v>
      </c>
      <c r="AB13" s="202">
        <v>0</v>
      </c>
      <c r="AC13" s="202">
        <v>24.35</v>
      </c>
      <c r="AD13" s="202">
        <v>0</v>
      </c>
      <c r="AE13" s="202">
        <v>0</v>
      </c>
      <c r="AF13" s="202">
        <v>0</v>
      </c>
      <c r="AG13" s="202">
        <v>28.92</v>
      </c>
      <c r="AH13" s="202">
        <v>0</v>
      </c>
      <c r="AI13" s="202">
        <v>34.700000000000003</v>
      </c>
      <c r="AJ13" s="202">
        <v>0</v>
      </c>
      <c r="AK13" s="202">
        <v>69.61</v>
      </c>
      <c r="AL13" s="202">
        <v>0</v>
      </c>
      <c r="AM13" s="202">
        <v>0</v>
      </c>
      <c r="AN13" s="202">
        <v>0</v>
      </c>
      <c r="AO13" s="202">
        <v>224.05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9.18</v>
      </c>
      <c r="E14" s="202">
        <v>0</v>
      </c>
      <c r="F14" s="202">
        <v>0</v>
      </c>
      <c r="G14" s="202">
        <v>21.66</v>
      </c>
      <c r="H14" s="202">
        <v>0</v>
      </c>
      <c r="I14" s="202">
        <v>6.89</v>
      </c>
      <c r="J14" s="202">
        <v>20.85</v>
      </c>
      <c r="K14" s="202">
        <v>4.49</v>
      </c>
      <c r="L14" s="202">
        <v>375.64</v>
      </c>
      <c r="M14" s="202">
        <v>6.51</v>
      </c>
      <c r="N14" s="202">
        <v>17.170000000000002</v>
      </c>
      <c r="O14" s="202">
        <v>0</v>
      </c>
      <c r="P14" s="202">
        <v>16.23</v>
      </c>
      <c r="Q14" s="202">
        <v>2.79</v>
      </c>
      <c r="R14" s="202">
        <v>8.57</v>
      </c>
      <c r="S14" s="202">
        <v>3.81</v>
      </c>
      <c r="T14" s="202">
        <v>0</v>
      </c>
      <c r="U14" s="202">
        <v>0.98</v>
      </c>
      <c r="V14" s="202">
        <v>2.7</v>
      </c>
      <c r="W14" s="202">
        <v>7.14</v>
      </c>
      <c r="X14" s="202">
        <v>17.829999999999998</v>
      </c>
      <c r="Y14" s="202">
        <v>0</v>
      </c>
      <c r="Z14" s="202">
        <v>44.29</v>
      </c>
      <c r="AA14" s="202">
        <v>10.06</v>
      </c>
      <c r="AB14" s="202">
        <v>0</v>
      </c>
      <c r="AC14" s="202">
        <v>24.35</v>
      </c>
      <c r="AD14" s="202">
        <v>0</v>
      </c>
      <c r="AE14" s="202">
        <v>0</v>
      </c>
      <c r="AF14" s="202">
        <v>0</v>
      </c>
      <c r="AG14" s="202">
        <v>28.92</v>
      </c>
      <c r="AH14" s="202">
        <v>0</v>
      </c>
      <c r="AI14" s="202">
        <v>34.700000000000003</v>
      </c>
      <c r="AJ14" s="202">
        <v>0</v>
      </c>
      <c r="AK14" s="202">
        <v>69.61</v>
      </c>
      <c r="AL14" s="202">
        <v>0</v>
      </c>
      <c r="AM14" s="202">
        <v>0</v>
      </c>
      <c r="AN14" s="202">
        <v>0</v>
      </c>
      <c r="AO14" s="202">
        <v>224.05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9.18</v>
      </c>
      <c r="E15" s="202">
        <v>0</v>
      </c>
      <c r="F15" s="202">
        <v>0</v>
      </c>
      <c r="G15" s="202">
        <v>21.66</v>
      </c>
      <c r="H15" s="202">
        <v>0</v>
      </c>
      <c r="I15" s="202">
        <v>6.89</v>
      </c>
      <c r="J15" s="202">
        <v>20.85</v>
      </c>
      <c r="K15" s="202">
        <v>4.4800000000000004</v>
      </c>
      <c r="L15" s="202">
        <v>374.88</v>
      </c>
      <c r="M15" s="202">
        <v>0.53</v>
      </c>
      <c r="N15" s="202">
        <v>1.4</v>
      </c>
      <c r="O15" s="202">
        <v>0</v>
      </c>
      <c r="P15" s="202">
        <v>1.32</v>
      </c>
      <c r="Q15" s="202">
        <v>2.79</v>
      </c>
      <c r="R15" s="202">
        <v>9.57</v>
      </c>
      <c r="S15" s="202">
        <v>3.81</v>
      </c>
      <c r="T15" s="202">
        <v>0</v>
      </c>
      <c r="U15" s="202">
        <v>0.98</v>
      </c>
      <c r="V15" s="202">
        <v>2.7</v>
      </c>
      <c r="W15" s="202">
        <v>7.14</v>
      </c>
      <c r="X15" s="202">
        <v>17.829999999999998</v>
      </c>
      <c r="Y15" s="202">
        <v>0</v>
      </c>
      <c r="Z15" s="202">
        <v>44.29</v>
      </c>
      <c r="AA15" s="202">
        <v>10.06</v>
      </c>
      <c r="AB15" s="202">
        <v>0</v>
      </c>
      <c r="AC15" s="202">
        <v>24.35</v>
      </c>
      <c r="AD15" s="202">
        <v>0</v>
      </c>
      <c r="AE15" s="202">
        <v>0</v>
      </c>
      <c r="AF15" s="202">
        <v>0</v>
      </c>
      <c r="AG15" s="202">
        <v>28.92</v>
      </c>
      <c r="AH15" s="202">
        <v>0</v>
      </c>
      <c r="AI15" s="202">
        <v>34.700000000000003</v>
      </c>
      <c r="AJ15" s="202">
        <v>0</v>
      </c>
      <c r="AK15" s="202">
        <v>69.61</v>
      </c>
      <c r="AL15" s="202">
        <v>0</v>
      </c>
      <c r="AM15" s="202">
        <v>0</v>
      </c>
      <c r="AN15" s="202">
        <v>0</v>
      </c>
      <c r="AO15" s="202">
        <v>224.05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9.18</v>
      </c>
      <c r="E16" s="202">
        <v>0</v>
      </c>
      <c r="F16" s="202">
        <v>0</v>
      </c>
      <c r="G16" s="202">
        <v>21.66</v>
      </c>
      <c r="H16" s="202">
        <v>0</v>
      </c>
      <c r="I16" s="202">
        <v>6.89</v>
      </c>
      <c r="J16" s="202">
        <v>20.85</v>
      </c>
      <c r="K16" s="202">
        <v>4.49</v>
      </c>
      <c r="L16" s="202">
        <v>374.88</v>
      </c>
      <c r="M16" s="202">
        <v>0.53</v>
      </c>
      <c r="N16" s="202">
        <v>1.4</v>
      </c>
      <c r="O16" s="202">
        <v>0</v>
      </c>
      <c r="P16" s="202">
        <v>1.32</v>
      </c>
      <c r="Q16" s="202">
        <v>2.79</v>
      </c>
      <c r="R16" s="202">
        <v>9.57</v>
      </c>
      <c r="S16" s="202">
        <v>3.81</v>
      </c>
      <c r="T16" s="202">
        <v>0</v>
      </c>
      <c r="U16" s="202">
        <v>0.98</v>
      </c>
      <c r="V16" s="202">
        <v>2.7</v>
      </c>
      <c r="W16" s="202">
        <v>7.14</v>
      </c>
      <c r="X16" s="202">
        <v>17.829999999999998</v>
      </c>
      <c r="Y16" s="202">
        <v>0</v>
      </c>
      <c r="Z16" s="202">
        <v>44.29</v>
      </c>
      <c r="AA16" s="202">
        <v>10.06</v>
      </c>
      <c r="AB16" s="202">
        <v>0</v>
      </c>
      <c r="AC16" s="202">
        <v>24.35</v>
      </c>
      <c r="AD16" s="202">
        <v>0</v>
      </c>
      <c r="AE16" s="202">
        <v>0</v>
      </c>
      <c r="AF16" s="202">
        <v>0</v>
      </c>
      <c r="AG16" s="202">
        <v>28.92</v>
      </c>
      <c r="AH16" s="202">
        <v>0</v>
      </c>
      <c r="AI16" s="202">
        <v>34.700000000000003</v>
      </c>
      <c r="AJ16" s="202">
        <v>0</v>
      </c>
      <c r="AK16" s="202">
        <v>69.61</v>
      </c>
      <c r="AL16" s="202">
        <v>0</v>
      </c>
      <c r="AM16" s="202">
        <v>0</v>
      </c>
      <c r="AN16" s="202">
        <v>0</v>
      </c>
      <c r="AO16" s="202">
        <v>224.05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9.18</v>
      </c>
      <c r="E17" s="202">
        <v>0</v>
      </c>
      <c r="F17" s="202">
        <v>0</v>
      </c>
      <c r="G17" s="202">
        <v>21.66</v>
      </c>
      <c r="H17" s="202">
        <v>0</v>
      </c>
      <c r="I17" s="202">
        <v>6.89</v>
      </c>
      <c r="J17" s="202">
        <v>20.85</v>
      </c>
      <c r="K17" s="202">
        <v>4.4800000000000004</v>
      </c>
      <c r="L17" s="202">
        <v>374.88</v>
      </c>
      <c r="M17" s="202">
        <v>0.53</v>
      </c>
      <c r="N17" s="202">
        <v>1.4</v>
      </c>
      <c r="O17" s="202">
        <v>0</v>
      </c>
      <c r="P17" s="202">
        <v>1.32</v>
      </c>
      <c r="Q17" s="202">
        <v>2.79</v>
      </c>
      <c r="R17" s="202">
        <v>9.57</v>
      </c>
      <c r="S17" s="202">
        <v>3.81</v>
      </c>
      <c r="T17" s="202">
        <v>0</v>
      </c>
      <c r="U17" s="202">
        <v>0.98</v>
      </c>
      <c r="V17" s="202">
        <v>2.7</v>
      </c>
      <c r="W17" s="202">
        <v>7.14</v>
      </c>
      <c r="X17" s="202">
        <v>17.829999999999998</v>
      </c>
      <c r="Y17" s="202">
        <v>0</v>
      </c>
      <c r="Z17" s="202">
        <v>44.29</v>
      </c>
      <c r="AA17" s="202">
        <v>10.06</v>
      </c>
      <c r="AB17" s="202">
        <v>0</v>
      </c>
      <c r="AC17" s="202">
        <v>24.35</v>
      </c>
      <c r="AD17" s="202">
        <v>0</v>
      </c>
      <c r="AE17" s="202">
        <v>0</v>
      </c>
      <c r="AF17" s="202">
        <v>0</v>
      </c>
      <c r="AG17" s="202">
        <v>28.92</v>
      </c>
      <c r="AH17" s="202">
        <v>0</v>
      </c>
      <c r="AI17" s="202">
        <v>34.700000000000003</v>
      </c>
      <c r="AJ17" s="202">
        <v>0</v>
      </c>
      <c r="AK17" s="202">
        <v>69.61</v>
      </c>
      <c r="AL17" s="202">
        <v>0</v>
      </c>
      <c r="AM17" s="202">
        <v>0</v>
      </c>
      <c r="AN17" s="202">
        <v>0</v>
      </c>
      <c r="AO17" s="202">
        <v>224.05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9.18</v>
      </c>
      <c r="E18" s="202">
        <v>0</v>
      </c>
      <c r="F18" s="202">
        <v>0</v>
      </c>
      <c r="G18" s="202">
        <v>21.66</v>
      </c>
      <c r="H18" s="202">
        <v>0</v>
      </c>
      <c r="I18" s="202">
        <v>6.89</v>
      </c>
      <c r="J18" s="202">
        <v>20.85</v>
      </c>
      <c r="K18" s="202">
        <v>4.49</v>
      </c>
      <c r="L18" s="202">
        <v>374.88</v>
      </c>
      <c r="M18" s="202">
        <v>0.53</v>
      </c>
      <c r="N18" s="202">
        <v>1.4</v>
      </c>
      <c r="O18" s="202">
        <v>0</v>
      </c>
      <c r="P18" s="202">
        <v>1.32</v>
      </c>
      <c r="Q18" s="202">
        <v>2.79</v>
      </c>
      <c r="R18" s="202">
        <v>9.57</v>
      </c>
      <c r="S18" s="202">
        <v>3.81</v>
      </c>
      <c r="T18" s="202">
        <v>0</v>
      </c>
      <c r="U18" s="202">
        <v>0.98</v>
      </c>
      <c r="V18" s="202">
        <v>2.7</v>
      </c>
      <c r="W18" s="202">
        <v>7.14</v>
      </c>
      <c r="X18" s="202">
        <v>17.829999999999998</v>
      </c>
      <c r="Y18" s="202">
        <v>0</v>
      </c>
      <c r="Z18" s="202">
        <v>44.29</v>
      </c>
      <c r="AA18" s="202">
        <v>10.06</v>
      </c>
      <c r="AB18" s="202">
        <v>0</v>
      </c>
      <c r="AC18" s="202">
        <v>24.35</v>
      </c>
      <c r="AD18" s="202">
        <v>0</v>
      </c>
      <c r="AE18" s="202">
        <v>0</v>
      </c>
      <c r="AF18" s="202">
        <v>0</v>
      </c>
      <c r="AG18" s="202">
        <v>28.92</v>
      </c>
      <c r="AH18" s="202">
        <v>0</v>
      </c>
      <c r="AI18" s="202">
        <v>34.700000000000003</v>
      </c>
      <c r="AJ18" s="202">
        <v>0</v>
      </c>
      <c r="AK18" s="202">
        <v>69.61</v>
      </c>
      <c r="AL18" s="202">
        <v>0</v>
      </c>
      <c r="AM18" s="202">
        <v>0</v>
      </c>
      <c r="AN18" s="202">
        <v>0</v>
      </c>
      <c r="AO18" s="202">
        <v>224.05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9.18</v>
      </c>
      <c r="E19" s="202">
        <v>0</v>
      </c>
      <c r="F19" s="202">
        <v>0</v>
      </c>
      <c r="G19" s="202">
        <v>21.66</v>
      </c>
      <c r="H19" s="202">
        <v>0</v>
      </c>
      <c r="I19" s="202">
        <v>6.89</v>
      </c>
      <c r="J19" s="202">
        <v>20.85</v>
      </c>
      <c r="K19" s="202">
        <v>4.49</v>
      </c>
      <c r="L19" s="202">
        <v>373.61</v>
      </c>
      <c r="M19" s="202">
        <v>0.53</v>
      </c>
      <c r="N19" s="202">
        <v>1.4</v>
      </c>
      <c r="O19" s="202">
        <v>0</v>
      </c>
      <c r="P19" s="202">
        <v>1.32</v>
      </c>
      <c r="Q19" s="202">
        <v>2.79</v>
      </c>
      <c r="R19" s="202">
        <v>9.57</v>
      </c>
      <c r="S19" s="202">
        <v>3.81</v>
      </c>
      <c r="T19" s="202">
        <v>0</v>
      </c>
      <c r="U19" s="202">
        <v>0.98</v>
      </c>
      <c r="V19" s="202">
        <v>2.7</v>
      </c>
      <c r="W19" s="202">
        <v>7.14</v>
      </c>
      <c r="X19" s="202">
        <v>17.829999999999998</v>
      </c>
      <c r="Y19" s="202">
        <v>0</v>
      </c>
      <c r="Z19" s="202">
        <v>44.29</v>
      </c>
      <c r="AA19" s="202">
        <v>10.06</v>
      </c>
      <c r="AB19" s="202">
        <v>0</v>
      </c>
      <c r="AC19" s="202">
        <v>24.35</v>
      </c>
      <c r="AD19" s="202">
        <v>0</v>
      </c>
      <c r="AE19" s="202">
        <v>0</v>
      </c>
      <c r="AF19" s="202">
        <v>0</v>
      </c>
      <c r="AG19" s="202">
        <v>28.92</v>
      </c>
      <c r="AH19" s="202">
        <v>0</v>
      </c>
      <c r="AI19" s="202">
        <v>34.700000000000003</v>
      </c>
      <c r="AJ19" s="202">
        <v>0</v>
      </c>
      <c r="AK19" s="202">
        <v>69.61</v>
      </c>
      <c r="AL19" s="202">
        <v>0</v>
      </c>
      <c r="AM19" s="202">
        <v>0</v>
      </c>
      <c r="AN19" s="202">
        <v>0</v>
      </c>
      <c r="AO19" s="202">
        <v>224.05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9.18</v>
      </c>
      <c r="E20" s="202">
        <v>0</v>
      </c>
      <c r="F20" s="202">
        <v>0</v>
      </c>
      <c r="G20" s="202">
        <v>21.66</v>
      </c>
      <c r="H20" s="202">
        <v>0</v>
      </c>
      <c r="I20" s="202">
        <v>6.89</v>
      </c>
      <c r="J20" s="202">
        <v>20.85</v>
      </c>
      <c r="K20" s="202">
        <v>4.5</v>
      </c>
      <c r="L20" s="202">
        <v>373.61</v>
      </c>
      <c r="M20" s="202">
        <v>0.53</v>
      </c>
      <c r="N20" s="202">
        <v>1.4</v>
      </c>
      <c r="O20" s="202">
        <v>0</v>
      </c>
      <c r="P20" s="202">
        <v>1.32</v>
      </c>
      <c r="Q20" s="202">
        <v>2.79</v>
      </c>
      <c r="R20" s="202">
        <v>9.57</v>
      </c>
      <c r="S20" s="202">
        <v>3.81</v>
      </c>
      <c r="T20" s="202">
        <v>0</v>
      </c>
      <c r="U20" s="202">
        <v>0.98</v>
      </c>
      <c r="V20" s="202">
        <v>2.7</v>
      </c>
      <c r="W20" s="202">
        <v>7.14</v>
      </c>
      <c r="X20" s="202">
        <v>17.829999999999998</v>
      </c>
      <c r="Y20" s="202">
        <v>0</v>
      </c>
      <c r="Z20" s="202">
        <v>44.29</v>
      </c>
      <c r="AA20" s="202">
        <v>10.06</v>
      </c>
      <c r="AB20" s="202">
        <v>0</v>
      </c>
      <c r="AC20" s="202">
        <v>24.35</v>
      </c>
      <c r="AD20" s="202">
        <v>0</v>
      </c>
      <c r="AE20" s="202">
        <v>0</v>
      </c>
      <c r="AF20" s="202">
        <v>0</v>
      </c>
      <c r="AG20" s="202">
        <v>28.92</v>
      </c>
      <c r="AH20" s="202">
        <v>0</v>
      </c>
      <c r="AI20" s="202">
        <v>34.700000000000003</v>
      </c>
      <c r="AJ20" s="202">
        <v>0</v>
      </c>
      <c r="AK20" s="202">
        <v>69.61</v>
      </c>
      <c r="AL20" s="202">
        <v>0</v>
      </c>
      <c r="AM20" s="202">
        <v>0</v>
      </c>
      <c r="AN20" s="202">
        <v>0</v>
      </c>
      <c r="AO20" s="202">
        <v>224.05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9.18</v>
      </c>
      <c r="E21" s="202">
        <v>0</v>
      </c>
      <c r="F21" s="202">
        <v>0</v>
      </c>
      <c r="G21" s="202">
        <v>21.66</v>
      </c>
      <c r="H21" s="202">
        <v>0</v>
      </c>
      <c r="I21" s="202">
        <v>6.89</v>
      </c>
      <c r="J21" s="202">
        <v>20.85</v>
      </c>
      <c r="K21" s="202">
        <v>4.5</v>
      </c>
      <c r="L21" s="202">
        <v>373.61</v>
      </c>
      <c r="M21" s="202">
        <v>0.53</v>
      </c>
      <c r="N21" s="202">
        <v>1.4</v>
      </c>
      <c r="O21" s="202">
        <v>0</v>
      </c>
      <c r="P21" s="202">
        <v>1.32</v>
      </c>
      <c r="Q21" s="202">
        <v>2.79</v>
      </c>
      <c r="R21" s="202">
        <v>9.57</v>
      </c>
      <c r="S21" s="202">
        <v>3.81</v>
      </c>
      <c r="T21" s="202">
        <v>0</v>
      </c>
      <c r="U21" s="202">
        <v>0.98</v>
      </c>
      <c r="V21" s="202">
        <v>2.7</v>
      </c>
      <c r="W21" s="202">
        <v>7.14</v>
      </c>
      <c r="X21" s="202">
        <v>17.829999999999998</v>
      </c>
      <c r="Y21" s="202">
        <v>0</v>
      </c>
      <c r="Z21" s="202">
        <v>44.29</v>
      </c>
      <c r="AA21" s="202">
        <v>11.32</v>
      </c>
      <c r="AB21" s="202">
        <v>0</v>
      </c>
      <c r="AC21" s="202">
        <v>24.35</v>
      </c>
      <c r="AD21" s="202">
        <v>0</v>
      </c>
      <c r="AE21" s="202">
        <v>0</v>
      </c>
      <c r="AF21" s="202">
        <v>0</v>
      </c>
      <c r="AG21" s="202">
        <v>28.92</v>
      </c>
      <c r="AH21" s="202">
        <v>0</v>
      </c>
      <c r="AI21" s="202">
        <v>34.700000000000003</v>
      </c>
      <c r="AJ21" s="202">
        <v>0</v>
      </c>
      <c r="AK21" s="202">
        <v>69.61</v>
      </c>
      <c r="AL21" s="202">
        <v>0</v>
      </c>
      <c r="AM21" s="202">
        <v>0</v>
      </c>
      <c r="AN21" s="202">
        <v>0</v>
      </c>
      <c r="AO21" s="202">
        <v>224.05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9.18</v>
      </c>
      <c r="E22" s="202">
        <v>0</v>
      </c>
      <c r="F22" s="202">
        <v>0</v>
      </c>
      <c r="G22" s="202">
        <v>21.66</v>
      </c>
      <c r="H22" s="202">
        <v>0</v>
      </c>
      <c r="I22" s="202">
        <v>6.89</v>
      </c>
      <c r="J22" s="202">
        <v>20.85</v>
      </c>
      <c r="K22" s="202">
        <v>4.55</v>
      </c>
      <c r="L22" s="202">
        <v>373.61</v>
      </c>
      <c r="M22" s="202">
        <v>0.53</v>
      </c>
      <c r="N22" s="202">
        <v>1.4</v>
      </c>
      <c r="O22" s="202">
        <v>0</v>
      </c>
      <c r="P22" s="202">
        <v>1.32</v>
      </c>
      <c r="Q22" s="202">
        <v>2.79</v>
      </c>
      <c r="R22" s="202">
        <v>9.57</v>
      </c>
      <c r="S22" s="202">
        <v>3.81</v>
      </c>
      <c r="T22" s="202">
        <v>0</v>
      </c>
      <c r="U22" s="202">
        <v>0.98</v>
      </c>
      <c r="V22" s="202">
        <v>2.7</v>
      </c>
      <c r="W22" s="202">
        <v>7.14</v>
      </c>
      <c r="X22" s="202">
        <v>17.829999999999998</v>
      </c>
      <c r="Y22" s="202">
        <v>0</v>
      </c>
      <c r="Z22" s="202">
        <v>44.29</v>
      </c>
      <c r="AA22" s="202">
        <v>11.32</v>
      </c>
      <c r="AB22" s="202">
        <v>0</v>
      </c>
      <c r="AC22" s="202">
        <v>24.35</v>
      </c>
      <c r="AD22" s="202">
        <v>0</v>
      </c>
      <c r="AE22" s="202">
        <v>0</v>
      </c>
      <c r="AF22" s="202">
        <v>0</v>
      </c>
      <c r="AG22" s="202">
        <v>28.92</v>
      </c>
      <c r="AH22" s="202">
        <v>0</v>
      </c>
      <c r="AI22" s="202">
        <v>34.700000000000003</v>
      </c>
      <c r="AJ22" s="202">
        <v>0</v>
      </c>
      <c r="AK22" s="202">
        <v>69.61</v>
      </c>
      <c r="AL22" s="202">
        <v>0</v>
      </c>
      <c r="AM22" s="202">
        <v>0</v>
      </c>
      <c r="AN22" s="202">
        <v>0</v>
      </c>
      <c r="AO22" s="202">
        <v>224.05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9.18</v>
      </c>
      <c r="E23" s="202">
        <v>0</v>
      </c>
      <c r="F23" s="202">
        <v>0</v>
      </c>
      <c r="G23" s="202">
        <v>21.66</v>
      </c>
      <c r="H23" s="202">
        <v>0</v>
      </c>
      <c r="I23" s="202">
        <v>6.89</v>
      </c>
      <c r="J23" s="202">
        <v>20.85</v>
      </c>
      <c r="K23" s="202">
        <v>4.55</v>
      </c>
      <c r="L23" s="202">
        <v>375.64</v>
      </c>
      <c r="M23" s="202">
        <v>0.53</v>
      </c>
      <c r="N23" s="202">
        <v>1.4</v>
      </c>
      <c r="O23" s="202">
        <v>0</v>
      </c>
      <c r="P23" s="202">
        <v>1.32</v>
      </c>
      <c r="Q23" s="202">
        <v>3.03</v>
      </c>
      <c r="R23" s="202">
        <v>9.6300000000000008</v>
      </c>
      <c r="S23" s="202">
        <v>3.81</v>
      </c>
      <c r="T23" s="202">
        <v>0</v>
      </c>
      <c r="U23" s="202">
        <v>0.98</v>
      </c>
      <c r="V23" s="202">
        <v>2.7</v>
      </c>
      <c r="W23" s="202">
        <v>7.14</v>
      </c>
      <c r="X23" s="202">
        <v>17.829999999999998</v>
      </c>
      <c r="Y23" s="202">
        <v>0</v>
      </c>
      <c r="Z23" s="202">
        <v>44.29</v>
      </c>
      <c r="AA23" s="202">
        <v>11.32</v>
      </c>
      <c r="AB23" s="202">
        <v>0</v>
      </c>
      <c r="AC23" s="202">
        <v>24.35</v>
      </c>
      <c r="AD23" s="202">
        <v>0</v>
      </c>
      <c r="AE23" s="202">
        <v>0</v>
      </c>
      <c r="AF23" s="202">
        <v>0</v>
      </c>
      <c r="AG23" s="202">
        <v>28.92</v>
      </c>
      <c r="AH23" s="202">
        <v>0</v>
      </c>
      <c r="AI23" s="202">
        <v>34.700000000000003</v>
      </c>
      <c r="AJ23" s="202">
        <v>0</v>
      </c>
      <c r="AK23" s="202">
        <v>69.61</v>
      </c>
      <c r="AL23" s="202">
        <v>0</v>
      </c>
      <c r="AM23" s="202">
        <v>0</v>
      </c>
      <c r="AN23" s="202">
        <v>0</v>
      </c>
      <c r="AO23" s="202">
        <v>224.05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9.18</v>
      </c>
      <c r="E24" s="202">
        <v>0</v>
      </c>
      <c r="F24" s="202">
        <v>0</v>
      </c>
      <c r="G24" s="202">
        <v>21.66</v>
      </c>
      <c r="H24" s="202">
        <v>0</v>
      </c>
      <c r="I24" s="202">
        <v>6.89</v>
      </c>
      <c r="J24" s="202">
        <v>20.85</v>
      </c>
      <c r="K24" s="202">
        <v>4.55</v>
      </c>
      <c r="L24" s="202">
        <v>375.64</v>
      </c>
      <c r="M24" s="202">
        <v>0.53</v>
      </c>
      <c r="N24" s="202">
        <v>1.4</v>
      </c>
      <c r="O24" s="202">
        <v>0</v>
      </c>
      <c r="P24" s="202">
        <v>1.32</v>
      </c>
      <c r="Q24" s="202">
        <v>2.97</v>
      </c>
      <c r="R24" s="202">
        <v>9.57</v>
      </c>
      <c r="S24" s="202">
        <v>3.81</v>
      </c>
      <c r="T24" s="202">
        <v>0</v>
      </c>
      <c r="U24" s="202">
        <v>0.98</v>
      </c>
      <c r="V24" s="202">
        <v>2.7</v>
      </c>
      <c r="W24" s="202">
        <v>7.14</v>
      </c>
      <c r="X24" s="202">
        <v>17.829999999999998</v>
      </c>
      <c r="Y24" s="202">
        <v>0</v>
      </c>
      <c r="Z24" s="202">
        <v>44.29</v>
      </c>
      <c r="AA24" s="202">
        <v>11.32</v>
      </c>
      <c r="AB24" s="202">
        <v>0</v>
      </c>
      <c r="AC24" s="202">
        <v>24.35</v>
      </c>
      <c r="AD24" s="202">
        <v>0</v>
      </c>
      <c r="AE24" s="202">
        <v>0</v>
      </c>
      <c r="AF24" s="202">
        <v>0</v>
      </c>
      <c r="AG24" s="202">
        <v>28.92</v>
      </c>
      <c r="AH24" s="202">
        <v>0</v>
      </c>
      <c r="AI24" s="202">
        <v>34.700000000000003</v>
      </c>
      <c r="AJ24" s="202">
        <v>0</v>
      </c>
      <c r="AK24" s="202">
        <v>69.61</v>
      </c>
      <c r="AL24" s="202">
        <v>0</v>
      </c>
      <c r="AM24" s="202">
        <v>0</v>
      </c>
      <c r="AN24" s="202">
        <v>0</v>
      </c>
      <c r="AO24" s="202">
        <v>224.05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9.18</v>
      </c>
      <c r="E25" s="202">
        <v>0</v>
      </c>
      <c r="F25" s="202">
        <v>0</v>
      </c>
      <c r="G25" s="202">
        <v>21.66</v>
      </c>
      <c r="H25" s="202">
        <v>0</v>
      </c>
      <c r="I25" s="202">
        <v>6.89</v>
      </c>
      <c r="J25" s="202">
        <v>20.85</v>
      </c>
      <c r="K25" s="202">
        <v>4.55</v>
      </c>
      <c r="L25" s="202">
        <v>375.64</v>
      </c>
      <c r="M25" s="202">
        <v>5.81</v>
      </c>
      <c r="N25" s="202">
        <v>1.4</v>
      </c>
      <c r="O25" s="202">
        <v>0</v>
      </c>
      <c r="P25" s="202">
        <v>1.32</v>
      </c>
      <c r="Q25" s="202">
        <v>0.24</v>
      </c>
      <c r="R25" s="202">
        <v>6.76</v>
      </c>
      <c r="S25" s="202">
        <v>0.31</v>
      </c>
      <c r="T25" s="202">
        <v>0</v>
      </c>
      <c r="U25" s="202">
        <v>0.98</v>
      </c>
      <c r="V25" s="202">
        <v>0.4</v>
      </c>
      <c r="W25" s="202">
        <v>0.53</v>
      </c>
      <c r="X25" s="202">
        <v>1.1599999999999999</v>
      </c>
      <c r="Y25" s="202">
        <v>0</v>
      </c>
      <c r="Z25" s="202">
        <v>2.99</v>
      </c>
      <c r="AA25" s="202">
        <v>1.06</v>
      </c>
      <c r="AB25" s="202">
        <v>0</v>
      </c>
      <c r="AC25" s="202">
        <v>24.35</v>
      </c>
      <c r="AD25" s="202">
        <v>0</v>
      </c>
      <c r="AE25" s="202">
        <v>0</v>
      </c>
      <c r="AF25" s="202">
        <v>0</v>
      </c>
      <c r="AG25" s="202">
        <v>28.92</v>
      </c>
      <c r="AH25" s="202">
        <v>0</v>
      </c>
      <c r="AI25" s="202">
        <v>34.700000000000003</v>
      </c>
      <c r="AJ25" s="202">
        <v>0</v>
      </c>
      <c r="AK25" s="202">
        <v>69.61</v>
      </c>
      <c r="AL25" s="202">
        <v>0</v>
      </c>
      <c r="AM25" s="202">
        <v>0</v>
      </c>
      <c r="AN25" s="202">
        <v>0</v>
      </c>
      <c r="AO25" s="202">
        <v>224.05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9.18</v>
      </c>
      <c r="E26" s="202">
        <v>0</v>
      </c>
      <c r="F26" s="202">
        <v>0</v>
      </c>
      <c r="G26" s="202">
        <v>21.66</v>
      </c>
      <c r="H26" s="202">
        <v>0</v>
      </c>
      <c r="I26" s="202">
        <v>6.89</v>
      </c>
      <c r="J26" s="202">
        <v>20.85</v>
      </c>
      <c r="K26" s="202">
        <v>4.55</v>
      </c>
      <c r="L26" s="202">
        <v>375.64</v>
      </c>
      <c r="M26" s="202">
        <v>2.2999999999999998</v>
      </c>
      <c r="N26" s="202">
        <v>1.4</v>
      </c>
      <c r="O26" s="202">
        <v>0</v>
      </c>
      <c r="P26" s="202">
        <v>1.32</v>
      </c>
      <c r="Q26" s="202">
        <v>0.24</v>
      </c>
      <c r="R26" s="202">
        <v>6.76</v>
      </c>
      <c r="S26" s="202">
        <v>0.31</v>
      </c>
      <c r="T26" s="202">
        <v>0</v>
      </c>
      <c r="U26" s="202">
        <v>0.98</v>
      </c>
      <c r="V26" s="202">
        <v>0.21</v>
      </c>
      <c r="W26" s="202">
        <v>0.53</v>
      </c>
      <c r="X26" s="202">
        <v>1.1599999999999999</v>
      </c>
      <c r="Y26" s="202">
        <v>0</v>
      </c>
      <c r="Z26" s="202">
        <v>2.99</v>
      </c>
      <c r="AA26" s="202">
        <v>1.06</v>
      </c>
      <c r="AB26" s="202">
        <v>0</v>
      </c>
      <c r="AC26" s="202">
        <v>24.35</v>
      </c>
      <c r="AD26" s="202">
        <v>0</v>
      </c>
      <c r="AE26" s="202">
        <v>0</v>
      </c>
      <c r="AF26" s="202">
        <v>0</v>
      </c>
      <c r="AG26" s="202">
        <v>28.92</v>
      </c>
      <c r="AH26" s="202">
        <v>0</v>
      </c>
      <c r="AI26" s="202">
        <v>34.700000000000003</v>
      </c>
      <c r="AJ26" s="202">
        <v>0</v>
      </c>
      <c r="AK26" s="202">
        <v>69.61</v>
      </c>
      <c r="AL26" s="202">
        <v>0</v>
      </c>
      <c r="AM26" s="202">
        <v>0</v>
      </c>
      <c r="AN26" s="202">
        <v>0</v>
      </c>
      <c r="AO26" s="202">
        <v>224.05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9.31</v>
      </c>
      <c r="E27" s="202">
        <v>0</v>
      </c>
      <c r="F27" s="202">
        <v>0</v>
      </c>
      <c r="G27" s="202">
        <v>21.66</v>
      </c>
      <c r="H27" s="202">
        <v>0</v>
      </c>
      <c r="I27" s="202">
        <v>6.89</v>
      </c>
      <c r="J27" s="202">
        <v>20.85</v>
      </c>
      <c r="K27" s="202">
        <v>4.55</v>
      </c>
      <c r="L27" s="202">
        <v>310.25</v>
      </c>
      <c r="M27" s="202">
        <v>2.2999999999999998</v>
      </c>
      <c r="N27" s="202">
        <v>1.4</v>
      </c>
      <c r="O27" s="202">
        <v>0</v>
      </c>
      <c r="P27" s="202">
        <v>1.32</v>
      </c>
      <c r="Q27" s="202">
        <v>0.24</v>
      </c>
      <c r="R27" s="202">
        <v>4.4800000000000004</v>
      </c>
      <c r="S27" s="202">
        <v>0.31</v>
      </c>
      <c r="T27" s="202">
        <v>0</v>
      </c>
      <c r="U27" s="202">
        <v>0.98</v>
      </c>
      <c r="V27" s="202">
        <v>0.21</v>
      </c>
      <c r="W27" s="202">
        <v>0.53</v>
      </c>
      <c r="X27" s="202">
        <v>1.1599999999999999</v>
      </c>
      <c r="Y27" s="202">
        <v>0</v>
      </c>
      <c r="Z27" s="202">
        <v>2.99</v>
      </c>
      <c r="AA27" s="202">
        <v>1.06</v>
      </c>
      <c r="AB27" s="202">
        <v>0</v>
      </c>
      <c r="AC27" s="202">
        <v>24.35</v>
      </c>
      <c r="AD27" s="202">
        <v>0</v>
      </c>
      <c r="AE27" s="202">
        <v>0</v>
      </c>
      <c r="AF27" s="202">
        <v>0</v>
      </c>
      <c r="AG27" s="202">
        <v>28.92</v>
      </c>
      <c r="AH27" s="202">
        <v>0</v>
      </c>
      <c r="AI27" s="202">
        <v>34.700000000000003</v>
      </c>
      <c r="AJ27" s="202">
        <v>0</v>
      </c>
      <c r="AK27" s="202">
        <v>69.61</v>
      </c>
      <c r="AL27" s="202">
        <v>0</v>
      </c>
      <c r="AM27" s="202">
        <v>0</v>
      </c>
      <c r="AN27" s="202">
        <v>0</v>
      </c>
      <c r="AO27" s="202">
        <v>224.05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9.31</v>
      </c>
      <c r="E28" s="202">
        <v>0</v>
      </c>
      <c r="F28" s="202">
        <v>0</v>
      </c>
      <c r="G28" s="202">
        <v>21.66</v>
      </c>
      <c r="H28" s="202">
        <v>0</v>
      </c>
      <c r="I28" s="202">
        <v>6.89</v>
      </c>
      <c r="J28" s="202">
        <v>20.85</v>
      </c>
      <c r="K28" s="202">
        <v>0.36</v>
      </c>
      <c r="L28" s="202">
        <v>262.68</v>
      </c>
      <c r="M28" s="202">
        <v>2.89</v>
      </c>
      <c r="N28" s="202">
        <v>1.4</v>
      </c>
      <c r="O28" s="202">
        <v>0</v>
      </c>
      <c r="P28" s="202">
        <v>1.32</v>
      </c>
      <c r="Q28" s="202">
        <v>0.24</v>
      </c>
      <c r="R28" s="202">
        <v>2.34</v>
      </c>
      <c r="S28" s="202">
        <v>0.31</v>
      </c>
      <c r="T28" s="202">
        <v>0</v>
      </c>
      <c r="U28" s="202">
        <v>0.98</v>
      </c>
      <c r="V28" s="202">
        <v>0.21</v>
      </c>
      <c r="W28" s="202">
        <v>0.53</v>
      </c>
      <c r="X28" s="202">
        <v>1.1599999999999999</v>
      </c>
      <c r="Y28" s="202">
        <v>0</v>
      </c>
      <c r="Z28" s="202">
        <v>2.99</v>
      </c>
      <c r="AA28" s="202">
        <v>1.06</v>
      </c>
      <c r="AB28" s="202">
        <v>0</v>
      </c>
      <c r="AC28" s="202">
        <v>24.35</v>
      </c>
      <c r="AD28" s="202">
        <v>0</v>
      </c>
      <c r="AE28" s="202">
        <v>0</v>
      </c>
      <c r="AF28" s="202">
        <v>0</v>
      </c>
      <c r="AG28" s="202">
        <v>28.92</v>
      </c>
      <c r="AH28" s="202">
        <v>0</v>
      </c>
      <c r="AI28" s="202">
        <v>34.700000000000003</v>
      </c>
      <c r="AJ28" s="202">
        <v>0</v>
      </c>
      <c r="AK28" s="202">
        <v>69.61</v>
      </c>
      <c r="AL28" s="202">
        <v>0</v>
      </c>
      <c r="AM28" s="202">
        <v>0</v>
      </c>
      <c r="AN28" s="202">
        <v>0</v>
      </c>
      <c r="AO28" s="202">
        <v>224.05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9.31</v>
      </c>
      <c r="E29" s="202">
        <v>0</v>
      </c>
      <c r="F29" s="202">
        <v>0</v>
      </c>
      <c r="G29" s="202">
        <v>21.66</v>
      </c>
      <c r="H29" s="202">
        <v>0</v>
      </c>
      <c r="I29" s="202">
        <v>6.89</v>
      </c>
      <c r="J29" s="202">
        <v>20.85</v>
      </c>
      <c r="K29" s="202">
        <v>0.36</v>
      </c>
      <c r="L29" s="202">
        <v>213.93</v>
      </c>
      <c r="M29" s="202">
        <v>2.4900000000000002</v>
      </c>
      <c r="N29" s="202">
        <v>1.4</v>
      </c>
      <c r="O29" s="202">
        <v>0</v>
      </c>
      <c r="P29" s="202">
        <v>1.32</v>
      </c>
      <c r="Q29" s="202">
        <v>0.24</v>
      </c>
      <c r="R29" s="202">
        <v>2.34</v>
      </c>
      <c r="S29" s="202">
        <v>0.31</v>
      </c>
      <c r="T29" s="202">
        <v>0</v>
      </c>
      <c r="U29" s="202">
        <v>0.98</v>
      </c>
      <c r="V29" s="202">
        <v>0.21</v>
      </c>
      <c r="W29" s="202">
        <v>0.53</v>
      </c>
      <c r="X29" s="202">
        <v>1.1599999999999999</v>
      </c>
      <c r="Y29" s="202">
        <v>0</v>
      </c>
      <c r="Z29" s="202">
        <v>2.99</v>
      </c>
      <c r="AA29" s="202">
        <v>1.06</v>
      </c>
      <c r="AB29" s="202">
        <v>0</v>
      </c>
      <c r="AC29" s="202">
        <v>24.35</v>
      </c>
      <c r="AD29" s="202">
        <v>0</v>
      </c>
      <c r="AE29" s="202">
        <v>0</v>
      </c>
      <c r="AF29" s="202">
        <v>0</v>
      </c>
      <c r="AG29" s="202">
        <v>28.92</v>
      </c>
      <c r="AH29" s="202">
        <v>0</v>
      </c>
      <c r="AI29" s="202">
        <v>34.700000000000003</v>
      </c>
      <c r="AJ29" s="202">
        <v>0</v>
      </c>
      <c r="AK29" s="202">
        <v>69.61</v>
      </c>
      <c r="AL29" s="202">
        <v>0</v>
      </c>
      <c r="AM29" s="202">
        <v>0</v>
      </c>
      <c r="AN29" s="202">
        <v>0</v>
      </c>
      <c r="AO29" s="202">
        <v>224.05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9.31</v>
      </c>
      <c r="E30" s="202">
        <v>0</v>
      </c>
      <c r="F30" s="202">
        <v>0</v>
      </c>
      <c r="G30" s="202">
        <v>21.66</v>
      </c>
      <c r="H30" s="202">
        <v>0</v>
      </c>
      <c r="I30" s="202">
        <v>6.89</v>
      </c>
      <c r="J30" s="202">
        <v>20.85</v>
      </c>
      <c r="K30" s="202">
        <v>0.36</v>
      </c>
      <c r="L30" s="202">
        <v>130.22999999999999</v>
      </c>
      <c r="M30" s="202">
        <v>3.56</v>
      </c>
      <c r="N30" s="202">
        <v>1.4</v>
      </c>
      <c r="O30" s="202">
        <v>0</v>
      </c>
      <c r="P30" s="202">
        <v>1.32</v>
      </c>
      <c r="Q30" s="202">
        <v>0.24</v>
      </c>
      <c r="R30" s="202">
        <v>2.34</v>
      </c>
      <c r="S30" s="202">
        <v>0.31</v>
      </c>
      <c r="T30" s="202">
        <v>0</v>
      </c>
      <c r="U30" s="202">
        <v>0.98</v>
      </c>
      <c r="V30" s="202">
        <v>0.21</v>
      </c>
      <c r="W30" s="202">
        <v>0.53</v>
      </c>
      <c r="X30" s="202">
        <v>1.1599999999999999</v>
      </c>
      <c r="Y30" s="202">
        <v>0</v>
      </c>
      <c r="Z30" s="202">
        <v>2.99</v>
      </c>
      <c r="AA30" s="202">
        <v>1.06</v>
      </c>
      <c r="AB30" s="202">
        <v>0</v>
      </c>
      <c r="AC30" s="202">
        <v>24.35</v>
      </c>
      <c r="AD30" s="202">
        <v>0</v>
      </c>
      <c r="AE30" s="202">
        <v>0</v>
      </c>
      <c r="AF30" s="202">
        <v>0</v>
      </c>
      <c r="AG30" s="202">
        <v>28.92</v>
      </c>
      <c r="AH30" s="202">
        <v>0</v>
      </c>
      <c r="AI30" s="202">
        <v>34.700000000000003</v>
      </c>
      <c r="AJ30" s="202">
        <v>0</v>
      </c>
      <c r="AK30" s="202">
        <v>69.61</v>
      </c>
      <c r="AL30" s="202">
        <v>0</v>
      </c>
      <c r="AM30" s="202">
        <v>0</v>
      </c>
      <c r="AN30" s="202">
        <v>0</v>
      </c>
      <c r="AO30" s="202">
        <v>224.05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9.31</v>
      </c>
      <c r="E31" s="202">
        <v>0</v>
      </c>
      <c r="F31" s="202">
        <v>0</v>
      </c>
      <c r="G31" s="202">
        <v>21.66</v>
      </c>
      <c r="H31" s="202">
        <v>0</v>
      </c>
      <c r="I31" s="202">
        <v>6.89</v>
      </c>
      <c r="J31" s="202">
        <v>20.85</v>
      </c>
      <c r="K31" s="202">
        <v>0.36</v>
      </c>
      <c r="L31" s="202">
        <v>34.11</v>
      </c>
      <c r="M31" s="202">
        <v>2.68</v>
      </c>
      <c r="N31" s="202">
        <v>1.4</v>
      </c>
      <c r="O31" s="202">
        <v>0</v>
      </c>
      <c r="P31" s="202">
        <v>1.32</v>
      </c>
      <c r="Q31" s="202">
        <v>0.24</v>
      </c>
      <c r="R31" s="202">
        <v>1.0900000000000001</v>
      </c>
      <c r="S31" s="202">
        <v>0.31</v>
      </c>
      <c r="T31" s="202">
        <v>0</v>
      </c>
      <c r="U31" s="202">
        <v>0.98</v>
      </c>
      <c r="V31" s="202">
        <v>0.21</v>
      </c>
      <c r="W31" s="202">
        <v>0.53</v>
      </c>
      <c r="X31" s="202">
        <v>1.1599999999999999</v>
      </c>
      <c r="Y31" s="202">
        <v>0</v>
      </c>
      <c r="Z31" s="202">
        <v>2.99</v>
      </c>
      <c r="AA31" s="202">
        <v>1.06</v>
      </c>
      <c r="AB31" s="202">
        <v>0</v>
      </c>
      <c r="AC31" s="202">
        <v>24.35</v>
      </c>
      <c r="AD31" s="202">
        <v>0</v>
      </c>
      <c r="AE31" s="202">
        <v>0</v>
      </c>
      <c r="AF31" s="202">
        <v>0</v>
      </c>
      <c r="AG31" s="202">
        <v>28.92</v>
      </c>
      <c r="AH31" s="202">
        <v>0</v>
      </c>
      <c r="AI31" s="202">
        <v>34.700000000000003</v>
      </c>
      <c r="AJ31" s="202">
        <v>0</v>
      </c>
      <c r="AK31" s="202">
        <v>69.61</v>
      </c>
      <c r="AL31" s="202">
        <v>0</v>
      </c>
      <c r="AM31" s="202">
        <v>0</v>
      </c>
      <c r="AN31" s="202">
        <v>0</v>
      </c>
      <c r="AO31" s="202">
        <v>224.05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9.31</v>
      </c>
      <c r="E32" s="202">
        <v>0</v>
      </c>
      <c r="F32" s="202">
        <v>0</v>
      </c>
      <c r="G32" s="202">
        <v>21.66</v>
      </c>
      <c r="H32" s="202">
        <v>0</v>
      </c>
      <c r="I32" s="202">
        <v>6.89</v>
      </c>
      <c r="J32" s="202">
        <v>20.85</v>
      </c>
      <c r="K32" s="202">
        <v>0.36</v>
      </c>
      <c r="L32" s="202">
        <v>34.11</v>
      </c>
      <c r="M32" s="202">
        <v>2.68</v>
      </c>
      <c r="N32" s="202">
        <v>1.4</v>
      </c>
      <c r="O32" s="202">
        <v>0</v>
      </c>
      <c r="P32" s="202">
        <v>1.32</v>
      </c>
      <c r="Q32" s="202">
        <v>0.24</v>
      </c>
      <c r="R32" s="202">
        <v>1.0900000000000001</v>
      </c>
      <c r="S32" s="202">
        <v>0.31</v>
      </c>
      <c r="T32" s="202">
        <v>0</v>
      </c>
      <c r="U32" s="202">
        <v>0.98</v>
      </c>
      <c r="V32" s="202">
        <v>0.21</v>
      </c>
      <c r="W32" s="202">
        <v>0.53</v>
      </c>
      <c r="X32" s="202">
        <v>1.1599999999999999</v>
      </c>
      <c r="Y32" s="202">
        <v>0</v>
      </c>
      <c r="Z32" s="202">
        <v>2.99</v>
      </c>
      <c r="AA32" s="202">
        <v>1.06</v>
      </c>
      <c r="AB32" s="202">
        <v>0</v>
      </c>
      <c r="AC32" s="202">
        <v>24.35</v>
      </c>
      <c r="AD32" s="202">
        <v>0</v>
      </c>
      <c r="AE32" s="202">
        <v>0</v>
      </c>
      <c r="AF32" s="202">
        <v>0</v>
      </c>
      <c r="AG32" s="202">
        <v>28.92</v>
      </c>
      <c r="AH32" s="202">
        <v>0</v>
      </c>
      <c r="AI32" s="202">
        <v>34.700000000000003</v>
      </c>
      <c r="AJ32" s="202">
        <v>0</v>
      </c>
      <c r="AK32" s="202">
        <v>69.61</v>
      </c>
      <c r="AL32" s="202">
        <v>0</v>
      </c>
      <c r="AM32" s="202">
        <v>0</v>
      </c>
      <c r="AN32" s="202">
        <v>0</v>
      </c>
      <c r="AO32" s="202">
        <v>224.05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9.31</v>
      </c>
      <c r="E33" s="202">
        <v>0</v>
      </c>
      <c r="F33" s="202">
        <v>0</v>
      </c>
      <c r="G33" s="202">
        <v>21.66</v>
      </c>
      <c r="H33" s="202">
        <v>0</v>
      </c>
      <c r="I33" s="202">
        <v>6.89</v>
      </c>
      <c r="J33" s="202">
        <v>20.85</v>
      </c>
      <c r="K33" s="202">
        <v>0.36</v>
      </c>
      <c r="L33" s="202">
        <v>34.11</v>
      </c>
      <c r="M33" s="202">
        <v>2.68</v>
      </c>
      <c r="N33" s="202">
        <v>1.4</v>
      </c>
      <c r="O33" s="202">
        <v>0</v>
      </c>
      <c r="P33" s="202">
        <v>1.32</v>
      </c>
      <c r="Q33" s="202">
        <v>0.24</v>
      </c>
      <c r="R33" s="202">
        <v>1.0900000000000001</v>
      </c>
      <c r="S33" s="202">
        <v>0.31</v>
      </c>
      <c r="T33" s="202">
        <v>0</v>
      </c>
      <c r="U33" s="202">
        <v>0.98</v>
      </c>
      <c r="V33" s="202">
        <v>0.21</v>
      </c>
      <c r="W33" s="202">
        <v>0.53</v>
      </c>
      <c r="X33" s="202">
        <v>1.1599999999999999</v>
      </c>
      <c r="Y33" s="202">
        <v>0</v>
      </c>
      <c r="Z33" s="202">
        <v>2.99</v>
      </c>
      <c r="AA33" s="202">
        <v>1.06</v>
      </c>
      <c r="AB33" s="202">
        <v>0</v>
      </c>
      <c r="AC33" s="202">
        <v>24.35</v>
      </c>
      <c r="AD33" s="202">
        <v>0</v>
      </c>
      <c r="AE33" s="202">
        <v>0</v>
      </c>
      <c r="AF33" s="202">
        <v>0</v>
      </c>
      <c r="AG33" s="202">
        <v>28.92</v>
      </c>
      <c r="AH33" s="202">
        <v>0</v>
      </c>
      <c r="AI33" s="202">
        <v>34.700000000000003</v>
      </c>
      <c r="AJ33" s="202">
        <v>0</v>
      </c>
      <c r="AK33" s="202">
        <v>69.61</v>
      </c>
      <c r="AL33" s="202">
        <v>0</v>
      </c>
      <c r="AM33" s="202">
        <v>0</v>
      </c>
      <c r="AN33" s="202">
        <v>0</v>
      </c>
      <c r="AO33" s="202">
        <v>224.05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9.31</v>
      </c>
      <c r="E34" s="202">
        <v>0</v>
      </c>
      <c r="F34" s="202">
        <v>0</v>
      </c>
      <c r="G34" s="202">
        <v>21.66</v>
      </c>
      <c r="H34" s="202">
        <v>0</v>
      </c>
      <c r="I34" s="202">
        <v>6.89</v>
      </c>
      <c r="J34" s="202">
        <v>20.85</v>
      </c>
      <c r="K34" s="202">
        <v>0.36</v>
      </c>
      <c r="L34" s="202">
        <v>34.11</v>
      </c>
      <c r="M34" s="202">
        <v>3.75</v>
      </c>
      <c r="N34" s="202">
        <v>1.4</v>
      </c>
      <c r="O34" s="202">
        <v>0</v>
      </c>
      <c r="P34" s="202">
        <v>1.32</v>
      </c>
      <c r="Q34" s="202">
        <v>0.24</v>
      </c>
      <c r="R34" s="202">
        <v>1.0900000000000001</v>
      </c>
      <c r="S34" s="202">
        <v>0.31</v>
      </c>
      <c r="T34" s="202">
        <v>0</v>
      </c>
      <c r="U34" s="202">
        <v>0.98</v>
      </c>
      <c r="V34" s="202">
        <v>0.21</v>
      </c>
      <c r="W34" s="202">
        <v>0.53</v>
      </c>
      <c r="X34" s="202">
        <v>1.1599999999999999</v>
      </c>
      <c r="Y34" s="202">
        <v>0</v>
      </c>
      <c r="Z34" s="202">
        <v>2.99</v>
      </c>
      <c r="AA34" s="202">
        <v>1.06</v>
      </c>
      <c r="AB34" s="202">
        <v>0</v>
      </c>
      <c r="AC34" s="202">
        <v>24.35</v>
      </c>
      <c r="AD34" s="202">
        <v>0</v>
      </c>
      <c r="AE34" s="202">
        <v>0</v>
      </c>
      <c r="AF34" s="202">
        <v>0</v>
      </c>
      <c r="AG34" s="202">
        <v>28.92</v>
      </c>
      <c r="AH34" s="202">
        <v>0</v>
      </c>
      <c r="AI34" s="202">
        <v>34.700000000000003</v>
      </c>
      <c r="AJ34" s="202">
        <v>0</v>
      </c>
      <c r="AK34" s="202">
        <v>69.61</v>
      </c>
      <c r="AL34" s="202">
        <v>0</v>
      </c>
      <c r="AM34" s="202">
        <v>0</v>
      </c>
      <c r="AN34" s="202">
        <v>0</v>
      </c>
      <c r="AO34" s="202">
        <v>224.05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9.2100000000000009</v>
      </c>
      <c r="E35" s="202">
        <v>0</v>
      </c>
      <c r="F35" s="202">
        <v>0</v>
      </c>
      <c r="G35" s="202">
        <v>21.66</v>
      </c>
      <c r="H35" s="202">
        <v>0</v>
      </c>
      <c r="I35" s="202">
        <v>6.89</v>
      </c>
      <c r="J35" s="202">
        <v>20.85</v>
      </c>
      <c r="K35" s="202">
        <v>0.36</v>
      </c>
      <c r="L35" s="202">
        <v>34.11</v>
      </c>
      <c r="M35" s="202">
        <v>3.94</v>
      </c>
      <c r="N35" s="202">
        <v>1.4</v>
      </c>
      <c r="O35" s="202">
        <v>0</v>
      </c>
      <c r="P35" s="202">
        <v>1.32</v>
      </c>
      <c r="Q35" s="202">
        <v>0.24</v>
      </c>
      <c r="R35" s="202">
        <v>1.0900000000000001</v>
      </c>
      <c r="S35" s="202">
        <v>0.31</v>
      </c>
      <c r="T35" s="202">
        <v>0</v>
      </c>
      <c r="U35" s="202">
        <v>0.98</v>
      </c>
      <c r="V35" s="202">
        <v>0.21</v>
      </c>
      <c r="W35" s="202">
        <v>0.53</v>
      </c>
      <c r="X35" s="202">
        <v>1.1599999999999999</v>
      </c>
      <c r="Y35" s="202">
        <v>0</v>
      </c>
      <c r="Z35" s="202">
        <v>2.99</v>
      </c>
      <c r="AA35" s="202">
        <v>1.06</v>
      </c>
      <c r="AB35" s="202">
        <v>0</v>
      </c>
      <c r="AC35" s="202">
        <v>24.35</v>
      </c>
      <c r="AD35" s="202">
        <v>0</v>
      </c>
      <c r="AE35" s="202">
        <v>0</v>
      </c>
      <c r="AF35" s="202">
        <v>0</v>
      </c>
      <c r="AG35" s="202">
        <v>28.92</v>
      </c>
      <c r="AH35" s="202">
        <v>0</v>
      </c>
      <c r="AI35" s="202">
        <v>34.700000000000003</v>
      </c>
      <c r="AJ35" s="202">
        <v>0</v>
      </c>
      <c r="AK35" s="202">
        <v>69.61</v>
      </c>
      <c r="AL35" s="202">
        <v>0</v>
      </c>
      <c r="AM35" s="202">
        <v>0</v>
      </c>
      <c r="AN35" s="202">
        <v>0</v>
      </c>
      <c r="AO35" s="202">
        <v>224.05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9.2100000000000009</v>
      </c>
      <c r="E36" s="202">
        <v>0</v>
      </c>
      <c r="F36" s="202">
        <v>0</v>
      </c>
      <c r="G36" s="202">
        <v>21.66</v>
      </c>
      <c r="H36" s="202">
        <v>0</v>
      </c>
      <c r="I36" s="202">
        <v>6.89</v>
      </c>
      <c r="J36" s="202">
        <v>20.85</v>
      </c>
      <c r="K36" s="202">
        <v>0.36</v>
      </c>
      <c r="L36" s="202">
        <v>34.11</v>
      </c>
      <c r="M36" s="202">
        <v>4.13</v>
      </c>
      <c r="N36" s="202">
        <v>1.4</v>
      </c>
      <c r="O36" s="202">
        <v>0</v>
      </c>
      <c r="P36" s="202">
        <v>1.32</v>
      </c>
      <c r="Q36" s="202">
        <v>0.24</v>
      </c>
      <c r="R36" s="202">
        <v>1.0900000000000001</v>
      </c>
      <c r="S36" s="202">
        <v>0.31</v>
      </c>
      <c r="T36" s="202">
        <v>0</v>
      </c>
      <c r="U36" s="202">
        <v>0.98</v>
      </c>
      <c r="V36" s="202">
        <v>0.21</v>
      </c>
      <c r="W36" s="202">
        <v>0.53</v>
      </c>
      <c r="X36" s="202">
        <v>1.1599999999999999</v>
      </c>
      <c r="Y36" s="202">
        <v>0</v>
      </c>
      <c r="Z36" s="202">
        <v>2.99</v>
      </c>
      <c r="AA36" s="202">
        <v>1.06</v>
      </c>
      <c r="AB36" s="202">
        <v>0</v>
      </c>
      <c r="AC36" s="202">
        <v>24.35</v>
      </c>
      <c r="AD36" s="202">
        <v>0</v>
      </c>
      <c r="AE36" s="202">
        <v>0</v>
      </c>
      <c r="AF36" s="202">
        <v>0</v>
      </c>
      <c r="AG36" s="202">
        <v>28.92</v>
      </c>
      <c r="AH36" s="202">
        <v>0</v>
      </c>
      <c r="AI36" s="202">
        <v>34.700000000000003</v>
      </c>
      <c r="AJ36" s="202">
        <v>0</v>
      </c>
      <c r="AK36" s="202">
        <v>69.61</v>
      </c>
      <c r="AL36" s="202">
        <v>0</v>
      </c>
      <c r="AM36" s="202">
        <v>0</v>
      </c>
      <c r="AN36" s="202">
        <v>0</v>
      </c>
      <c r="AO36" s="202">
        <v>224.05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9.2100000000000009</v>
      </c>
      <c r="E37" s="202">
        <v>0</v>
      </c>
      <c r="F37" s="202">
        <v>0</v>
      </c>
      <c r="G37" s="202">
        <v>21.66</v>
      </c>
      <c r="H37" s="202">
        <v>0</v>
      </c>
      <c r="I37" s="202">
        <v>6.89</v>
      </c>
      <c r="J37" s="202">
        <v>20.85</v>
      </c>
      <c r="K37" s="202">
        <v>0.36</v>
      </c>
      <c r="L37" s="202">
        <v>34.11</v>
      </c>
      <c r="M37" s="202">
        <v>5.24</v>
      </c>
      <c r="N37" s="202">
        <v>1.4</v>
      </c>
      <c r="O37" s="202">
        <v>0</v>
      </c>
      <c r="P37" s="202">
        <v>1.32</v>
      </c>
      <c r="Q37" s="202">
        <v>0.24</v>
      </c>
      <c r="R37" s="202">
        <v>1.0900000000000001</v>
      </c>
      <c r="S37" s="202">
        <v>0.31</v>
      </c>
      <c r="T37" s="202">
        <v>0</v>
      </c>
      <c r="U37" s="202">
        <v>0.98</v>
      </c>
      <c r="V37" s="202">
        <v>0.21</v>
      </c>
      <c r="W37" s="202">
        <v>0.53</v>
      </c>
      <c r="X37" s="202">
        <v>1.1599999999999999</v>
      </c>
      <c r="Y37" s="202">
        <v>0</v>
      </c>
      <c r="Z37" s="202">
        <v>2.99</v>
      </c>
      <c r="AA37" s="202">
        <v>1.06</v>
      </c>
      <c r="AB37" s="202">
        <v>0</v>
      </c>
      <c r="AC37" s="202">
        <v>24.35</v>
      </c>
      <c r="AD37" s="202">
        <v>0</v>
      </c>
      <c r="AE37" s="202">
        <v>0</v>
      </c>
      <c r="AF37" s="202">
        <v>0</v>
      </c>
      <c r="AG37" s="202">
        <v>28.92</v>
      </c>
      <c r="AH37" s="202">
        <v>0</v>
      </c>
      <c r="AI37" s="202">
        <v>34.700000000000003</v>
      </c>
      <c r="AJ37" s="202">
        <v>0</v>
      </c>
      <c r="AK37" s="202">
        <v>69.61</v>
      </c>
      <c r="AL37" s="202">
        <v>0</v>
      </c>
      <c r="AM37" s="202">
        <v>0</v>
      </c>
      <c r="AN37" s="202">
        <v>0</v>
      </c>
      <c r="AO37" s="202">
        <v>224.05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9.2100000000000009</v>
      </c>
      <c r="E38" s="202">
        <v>0</v>
      </c>
      <c r="F38" s="202">
        <v>0</v>
      </c>
      <c r="G38" s="202">
        <v>21.66</v>
      </c>
      <c r="H38" s="202">
        <v>0</v>
      </c>
      <c r="I38" s="202">
        <v>6.89</v>
      </c>
      <c r="J38" s="202">
        <v>20.85</v>
      </c>
      <c r="K38" s="202">
        <v>0.36</v>
      </c>
      <c r="L38" s="202">
        <v>34.11</v>
      </c>
      <c r="M38" s="202">
        <v>3.52</v>
      </c>
      <c r="N38" s="202">
        <v>1.4</v>
      </c>
      <c r="O38" s="202">
        <v>0</v>
      </c>
      <c r="P38" s="202">
        <v>1.32</v>
      </c>
      <c r="Q38" s="202">
        <v>0.24</v>
      </c>
      <c r="R38" s="202">
        <v>1.0900000000000001</v>
      </c>
      <c r="S38" s="202">
        <v>0.31</v>
      </c>
      <c r="T38" s="202">
        <v>0</v>
      </c>
      <c r="U38" s="202">
        <v>0.98</v>
      </c>
      <c r="V38" s="202">
        <v>0.21</v>
      </c>
      <c r="W38" s="202">
        <v>0.53</v>
      </c>
      <c r="X38" s="202">
        <v>1.1599999999999999</v>
      </c>
      <c r="Y38" s="202">
        <v>0</v>
      </c>
      <c r="Z38" s="202">
        <v>2.99</v>
      </c>
      <c r="AA38" s="202">
        <v>1.06</v>
      </c>
      <c r="AB38" s="202">
        <v>0</v>
      </c>
      <c r="AC38" s="202">
        <v>24.35</v>
      </c>
      <c r="AD38" s="202">
        <v>0</v>
      </c>
      <c r="AE38" s="202">
        <v>0</v>
      </c>
      <c r="AF38" s="202">
        <v>0</v>
      </c>
      <c r="AG38" s="202">
        <v>28.92</v>
      </c>
      <c r="AH38" s="202">
        <v>0</v>
      </c>
      <c r="AI38" s="202">
        <v>34.700000000000003</v>
      </c>
      <c r="AJ38" s="202">
        <v>0</v>
      </c>
      <c r="AK38" s="202">
        <v>69.61</v>
      </c>
      <c r="AL38" s="202">
        <v>0</v>
      </c>
      <c r="AM38" s="202">
        <v>0</v>
      </c>
      <c r="AN38" s="202">
        <v>0</v>
      </c>
      <c r="AO38" s="202">
        <v>224.05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9.2100000000000009</v>
      </c>
      <c r="E39" s="202">
        <v>0</v>
      </c>
      <c r="F39" s="202">
        <v>0</v>
      </c>
      <c r="G39" s="202">
        <v>21.66</v>
      </c>
      <c r="H39" s="202">
        <v>0</v>
      </c>
      <c r="I39" s="202">
        <v>6.89</v>
      </c>
      <c r="J39" s="202">
        <v>20.85</v>
      </c>
      <c r="K39" s="202">
        <v>0.36</v>
      </c>
      <c r="L39" s="202">
        <v>206.38</v>
      </c>
      <c r="M39" s="202">
        <v>14.95</v>
      </c>
      <c r="N39" s="202">
        <v>1.4</v>
      </c>
      <c r="O39" s="202">
        <v>0</v>
      </c>
      <c r="P39" s="202">
        <v>1.32</v>
      </c>
      <c r="Q39" s="202">
        <v>0.24</v>
      </c>
      <c r="R39" s="202">
        <v>3.36</v>
      </c>
      <c r="S39" s="202">
        <v>0.31</v>
      </c>
      <c r="T39" s="202">
        <v>0</v>
      </c>
      <c r="U39" s="202">
        <v>0.98</v>
      </c>
      <c r="V39" s="202">
        <v>0.21</v>
      </c>
      <c r="W39" s="202">
        <v>0.53</v>
      </c>
      <c r="X39" s="202">
        <v>1.1599999999999999</v>
      </c>
      <c r="Y39" s="202">
        <v>0</v>
      </c>
      <c r="Z39" s="202">
        <v>2.99</v>
      </c>
      <c r="AA39" s="202">
        <v>1.06</v>
      </c>
      <c r="AB39" s="202">
        <v>0</v>
      </c>
      <c r="AC39" s="202">
        <v>24.35</v>
      </c>
      <c r="AD39" s="202">
        <v>0</v>
      </c>
      <c r="AE39" s="202">
        <v>0</v>
      </c>
      <c r="AF39" s="202">
        <v>0</v>
      </c>
      <c r="AG39" s="202">
        <v>28.92</v>
      </c>
      <c r="AH39" s="202">
        <v>0</v>
      </c>
      <c r="AI39" s="202">
        <v>34.700000000000003</v>
      </c>
      <c r="AJ39" s="202">
        <v>0</v>
      </c>
      <c r="AK39" s="202">
        <v>69.61</v>
      </c>
      <c r="AL39" s="202">
        <v>0</v>
      </c>
      <c r="AM39" s="202">
        <v>0</v>
      </c>
      <c r="AN39" s="202">
        <v>0</v>
      </c>
      <c r="AO39" s="202">
        <v>221.87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9.2100000000000009</v>
      </c>
      <c r="E40" s="202">
        <v>0</v>
      </c>
      <c r="F40" s="202">
        <v>0</v>
      </c>
      <c r="G40" s="202">
        <v>21.66</v>
      </c>
      <c r="H40" s="202">
        <v>0</v>
      </c>
      <c r="I40" s="202">
        <v>6.89</v>
      </c>
      <c r="J40" s="202">
        <v>20.85</v>
      </c>
      <c r="K40" s="202">
        <v>4.55</v>
      </c>
      <c r="L40" s="202">
        <v>206.38</v>
      </c>
      <c r="M40" s="202">
        <v>14.95</v>
      </c>
      <c r="N40" s="202">
        <v>1.4</v>
      </c>
      <c r="O40" s="202">
        <v>0</v>
      </c>
      <c r="P40" s="202">
        <v>1.32</v>
      </c>
      <c r="Q40" s="202">
        <v>0.24</v>
      </c>
      <c r="R40" s="202">
        <v>3.36</v>
      </c>
      <c r="S40" s="202">
        <v>0.31</v>
      </c>
      <c r="T40" s="202">
        <v>0</v>
      </c>
      <c r="U40" s="202">
        <v>0.98</v>
      </c>
      <c r="V40" s="202">
        <v>0.21</v>
      </c>
      <c r="W40" s="202">
        <v>0.53</v>
      </c>
      <c r="X40" s="202">
        <v>1.1599999999999999</v>
      </c>
      <c r="Y40" s="202">
        <v>0</v>
      </c>
      <c r="Z40" s="202">
        <v>2.99</v>
      </c>
      <c r="AA40" s="202">
        <v>1.06</v>
      </c>
      <c r="AB40" s="202">
        <v>0</v>
      </c>
      <c r="AC40" s="202">
        <v>24.35</v>
      </c>
      <c r="AD40" s="202">
        <v>0</v>
      </c>
      <c r="AE40" s="202">
        <v>0</v>
      </c>
      <c r="AF40" s="202">
        <v>0</v>
      </c>
      <c r="AG40" s="202">
        <v>28.92</v>
      </c>
      <c r="AH40" s="202">
        <v>0</v>
      </c>
      <c r="AI40" s="202">
        <v>34.700000000000003</v>
      </c>
      <c r="AJ40" s="202">
        <v>0</v>
      </c>
      <c r="AK40" s="202">
        <v>69.61</v>
      </c>
      <c r="AL40" s="202">
        <v>0</v>
      </c>
      <c r="AM40" s="202">
        <v>0</v>
      </c>
      <c r="AN40" s="202">
        <v>0</v>
      </c>
      <c r="AO40" s="202">
        <v>221.87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9.2100000000000009</v>
      </c>
      <c r="E41" s="202">
        <v>0</v>
      </c>
      <c r="F41" s="202">
        <v>0</v>
      </c>
      <c r="G41" s="202">
        <v>21.66</v>
      </c>
      <c r="H41" s="202">
        <v>0</v>
      </c>
      <c r="I41" s="202">
        <v>6.89</v>
      </c>
      <c r="J41" s="202">
        <v>20.85</v>
      </c>
      <c r="K41" s="202">
        <v>4.55</v>
      </c>
      <c r="L41" s="202">
        <v>206.38</v>
      </c>
      <c r="M41" s="202">
        <v>14.95</v>
      </c>
      <c r="N41" s="202">
        <v>1.4</v>
      </c>
      <c r="O41" s="202">
        <v>0</v>
      </c>
      <c r="P41" s="202">
        <v>1.32</v>
      </c>
      <c r="Q41" s="202">
        <v>0.24</v>
      </c>
      <c r="R41" s="202">
        <v>3.36</v>
      </c>
      <c r="S41" s="202">
        <v>0.31</v>
      </c>
      <c r="T41" s="202">
        <v>0</v>
      </c>
      <c r="U41" s="202">
        <v>0.98</v>
      </c>
      <c r="V41" s="202">
        <v>0.21</v>
      </c>
      <c r="W41" s="202">
        <v>0.53</v>
      </c>
      <c r="X41" s="202">
        <v>1.1599999999999999</v>
      </c>
      <c r="Y41" s="202">
        <v>0</v>
      </c>
      <c r="Z41" s="202">
        <v>2.99</v>
      </c>
      <c r="AA41" s="202">
        <v>1.06</v>
      </c>
      <c r="AB41" s="202">
        <v>0</v>
      </c>
      <c r="AC41" s="202">
        <v>24.35</v>
      </c>
      <c r="AD41" s="202">
        <v>0</v>
      </c>
      <c r="AE41" s="202">
        <v>0</v>
      </c>
      <c r="AF41" s="202">
        <v>0</v>
      </c>
      <c r="AG41" s="202">
        <v>28.92</v>
      </c>
      <c r="AH41" s="202">
        <v>3.86</v>
      </c>
      <c r="AI41" s="202">
        <v>34.700000000000003</v>
      </c>
      <c r="AJ41" s="202">
        <v>0</v>
      </c>
      <c r="AK41" s="202">
        <v>69.61</v>
      </c>
      <c r="AL41" s="202">
        <v>0</v>
      </c>
      <c r="AM41" s="202">
        <v>0</v>
      </c>
      <c r="AN41" s="202">
        <v>0</v>
      </c>
      <c r="AO41" s="202">
        <v>221.87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9.2100000000000009</v>
      </c>
      <c r="E42" s="202">
        <v>0</v>
      </c>
      <c r="F42" s="202">
        <v>0</v>
      </c>
      <c r="G42" s="202">
        <v>21.66</v>
      </c>
      <c r="H42" s="202">
        <v>0</v>
      </c>
      <c r="I42" s="202">
        <v>6.89</v>
      </c>
      <c r="J42" s="202">
        <v>20.85</v>
      </c>
      <c r="K42" s="202">
        <v>4.55</v>
      </c>
      <c r="L42" s="202">
        <v>258.31</v>
      </c>
      <c r="M42" s="202">
        <v>14.95</v>
      </c>
      <c r="N42" s="202">
        <v>1.4</v>
      </c>
      <c r="O42" s="202">
        <v>0</v>
      </c>
      <c r="P42" s="202">
        <v>1.32</v>
      </c>
      <c r="Q42" s="202">
        <v>0.24</v>
      </c>
      <c r="R42" s="202">
        <v>3.36</v>
      </c>
      <c r="S42" s="202">
        <v>0.31</v>
      </c>
      <c r="T42" s="202">
        <v>0</v>
      </c>
      <c r="U42" s="202">
        <v>0.98</v>
      </c>
      <c r="V42" s="202">
        <v>0.21</v>
      </c>
      <c r="W42" s="202">
        <v>0.53</v>
      </c>
      <c r="X42" s="202">
        <v>1.1599999999999999</v>
      </c>
      <c r="Y42" s="202">
        <v>0</v>
      </c>
      <c r="Z42" s="202">
        <v>2.99</v>
      </c>
      <c r="AA42" s="202">
        <v>1.06</v>
      </c>
      <c r="AB42" s="202">
        <v>0</v>
      </c>
      <c r="AC42" s="202">
        <v>24.35</v>
      </c>
      <c r="AD42" s="202">
        <v>0</v>
      </c>
      <c r="AE42" s="202">
        <v>0</v>
      </c>
      <c r="AF42" s="202">
        <v>0</v>
      </c>
      <c r="AG42" s="202">
        <v>28.92</v>
      </c>
      <c r="AH42" s="202">
        <v>3.86</v>
      </c>
      <c r="AI42" s="202">
        <v>34.700000000000003</v>
      </c>
      <c r="AJ42" s="202">
        <v>0</v>
      </c>
      <c r="AK42" s="202">
        <v>69.61</v>
      </c>
      <c r="AL42" s="202">
        <v>0</v>
      </c>
      <c r="AM42" s="202">
        <v>0</v>
      </c>
      <c r="AN42" s="202">
        <v>0</v>
      </c>
      <c r="AO42" s="202">
        <v>221.87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8.92</v>
      </c>
      <c r="E43" s="202">
        <v>0</v>
      </c>
      <c r="F43" s="202">
        <v>0</v>
      </c>
      <c r="G43" s="202">
        <v>21.66</v>
      </c>
      <c r="H43" s="202">
        <v>0</v>
      </c>
      <c r="I43" s="202">
        <v>6.89</v>
      </c>
      <c r="J43" s="202">
        <v>20.85</v>
      </c>
      <c r="K43" s="202">
        <v>4.55</v>
      </c>
      <c r="L43" s="202">
        <v>316.98</v>
      </c>
      <c r="M43" s="202">
        <v>1.23</v>
      </c>
      <c r="N43" s="202">
        <v>1.4</v>
      </c>
      <c r="O43" s="202">
        <v>0</v>
      </c>
      <c r="P43" s="202">
        <v>1.32</v>
      </c>
      <c r="Q43" s="202">
        <v>0.24</v>
      </c>
      <c r="R43" s="202">
        <v>3.36</v>
      </c>
      <c r="S43" s="202">
        <v>0.31</v>
      </c>
      <c r="T43" s="202">
        <v>0</v>
      </c>
      <c r="U43" s="202">
        <v>0.98</v>
      </c>
      <c r="V43" s="202">
        <v>0.21</v>
      </c>
      <c r="W43" s="202">
        <v>0.53</v>
      </c>
      <c r="X43" s="202">
        <v>1.1599999999999999</v>
      </c>
      <c r="Y43" s="202">
        <v>0</v>
      </c>
      <c r="Z43" s="202">
        <v>2.99</v>
      </c>
      <c r="AA43" s="202">
        <v>1.06</v>
      </c>
      <c r="AB43" s="202">
        <v>0</v>
      </c>
      <c r="AC43" s="202">
        <v>24.35</v>
      </c>
      <c r="AD43" s="202">
        <v>0</v>
      </c>
      <c r="AE43" s="202">
        <v>0</v>
      </c>
      <c r="AF43" s="202">
        <v>0</v>
      </c>
      <c r="AG43" s="202">
        <v>28.92</v>
      </c>
      <c r="AH43" s="202">
        <v>7.71</v>
      </c>
      <c r="AI43" s="202">
        <v>34.700000000000003</v>
      </c>
      <c r="AJ43" s="202">
        <v>0</v>
      </c>
      <c r="AK43" s="202">
        <v>69.61</v>
      </c>
      <c r="AL43" s="202">
        <v>0</v>
      </c>
      <c r="AM43" s="202">
        <v>0</v>
      </c>
      <c r="AN43" s="202">
        <v>0</v>
      </c>
      <c r="AO43" s="202">
        <v>221.87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8.92</v>
      </c>
      <c r="E44" s="202">
        <v>0</v>
      </c>
      <c r="F44" s="202">
        <v>0</v>
      </c>
      <c r="G44" s="202">
        <v>21.66</v>
      </c>
      <c r="H44" s="202">
        <v>0</v>
      </c>
      <c r="I44" s="202">
        <v>6.89</v>
      </c>
      <c r="J44" s="202">
        <v>20.85</v>
      </c>
      <c r="K44" s="202">
        <v>4.55</v>
      </c>
      <c r="L44" s="202">
        <v>316.98</v>
      </c>
      <c r="M44" s="202">
        <v>1.23</v>
      </c>
      <c r="N44" s="202">
        <v>1.4</v>
      </c>
      <c r="O44" s="202">
        <v>0</v>
      </c>
      <c r="P44" s="202">
        <v>1.32</v>
      </c>
      <c r="Q44" s="202">
        <v>0.24</v>
      </c>
      <c r="R44" s="202">
        <v>3.36</v>
      </c>
      <c r="S44" s="202">
        <v>0.31</v>
      </c>
      <c r="T44" s="202">
        <v>0</v>
      </c>
      <c r="U44" s="202">
        <v>0.98</v>
      </c>
      <c r="V44" s="202">
        <v>0.21</v>
      </c>
      <c r="W44" s="202">
        <v>0.53</v>
      </c>
      <c r="X44" s="202">
        <v>1.1599999999999999</v>
      </c>
      <c r="Y44" s="202">
        <v>0</v>
      </c>
      <c r="Z44" s="202">
        <v>2.99</v>
      </c>
      <c r="AA44" s="202">
        <v>1.06</v>
      </c>
      <c r="AB44" s="202">
        <v>0</v>
      </c>
      <c r="AC44" s="202">
        <v>24.34</v>
      </c>
      <c r="AD44" s="202">
        <v>0</v>
      </c>
      <c r="AE44" s="202">
        <v>0</v>
      </c>
      <c r="AF44" s="202">
        <v>0</v>
      </c>
      <c r="AG44" s="202">
        <v>28.92</v>
      </c>
      <c r="AH44" s="202">
        <v>7.71</v>
      </c>
      <c r="AI44" s="202">
        <v>34.700000000000003</v>
      </c>
      <c r="AJ44" s="202">
        <v>0</v>
      </c>
      <c r="AK44" s="202">
        <v>69.61</v>
      </c>
      <c r="AL44" s="202">
        <v>0</v>
      </c>
      <c r="AM44" s="202">
        <v>0</v>
      </c>
      <c r="AN44" s="202">
        <v>0</v>
      </c>
      <c r="AO44" s="202">
        <v>221.87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8.92</v>
      </c>
      <c r="E45" s="202">
        <v>0</v>
      </c>
      <c r="F45" s="202">
        <v>0</v>
      </c>
      <c r="G45" s="202">
        <v>21.66</v>
      </c>
      <c r="H45" s="202">
        <v>0</v>
      </c>
      <c r="I45" s="202">
        <v>6.89</v>
      </c>
      <c r="J45" s="202">
        <v>20.85</v>
      </c>
      <c r="K45" s="202">
        <v>4.55</v>
      </c>
      <c r="L45" s="202">
        <v>375.64</v>
      </c>
      <c r="M45" s="202">
        <v>1.23</v>
      </c>
      <c r="N45" s="202">
        <v>1.4</v>
      </c>
      <c r="O45" s="202">
        <v>0</v>
      </c>
      <c r="P45" s="202">
        <v>1.32</v>
      </c>
      <c r="Q45" s="202">
        <v>0.24</v>
      </c>
      <c r="R45" s="202">
        <v>3.36</v>
      </c>
      <c r="S45" s="202">
        <v>0.31</v>
      </c>
      <c r="T45" s="202">
        <v>0</v>
      </c>
      <c r="U45" s="202">
        <v>0.98</v>
      </c>
      <c r="V45" s="202">
        <v>0.21</v>
      </c>
      <c r="W45" s="202">
        <v>0.53</v>
      </c>
      <c r="X45" s="202">
        <v>1.1599999999999999</v>
      </c>
      <c r="Y45" s="202">
        <v>0</v>
      </c>
      <c r="Z45" s="202">
        <v>2.99</v>
      </c>
      <c r="AA45" s="202">
        <v>1.06</v>
      </c>
      <c r="AB45" s="202">
        <v>0</v>
      </c>
      <c r="AC45" s="202">
        <v>24.34</v>
      </c>
      <c r="AD45" s="202">
        <v>0</v>
      </c>
      <c r="AE45" s="202">
        <v>0</v>
      </c>
      <c r="AF45" s="202">
        <v>0</v>
      </c>
      <c r="AG45" s="202">
        <v>28.92</v>
      </c>
      <c r="AH45" s="202">
        <v>11.57</v>
      </c>
      <c r="AI45" s="202">
        <v>34.700000000000003</v>
      </c>
      <c r="AJ45" s="202">
        <v>0</v>
      </c>
      <c r="AK45" s="202">
        <v>69.61</v>
      </c>
      <c r="AL45" s="202">
        <v>0</v>
      </c>
      <c r="AM45" s="202">
        <v>0</v>
      </c>
      <c r="AN45" s="202">
        <v>0</v>
      </c>
      <c r="AO45" s="202">
        <v>221.87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8.92</v>
      </c>
      <c r="E46" s="202">
        <v>0</v>
      </c>
      <c r="F46" s="202">
        <v>0</v>
      </c>
      <c r="G46" s="202">
        <v>21.66</v>
      </c>
      <c r="H46" s="202">
        <v>0</v>
      </c>
      <c r="I46" s="202">
        <v>6.89</v>
      </c>
      <c r="J46" s="202">
        <v>20.85</v>
      </c>
      <c r="K46" s="202">
        <v>4.55</v>
      </c>
      <c r="L46" s="202">
        <v>375.64</v>
      </c>
      <c r="M46" s="202">
        <v>1.23</v>
      </c>
      <c r="N46" s="202">
        <v>1.4</v>
      </c>
      <c r="O46" s="202">
        <v>0</v>
      </c>
      <c r="P46" s="202">
        <v>1.32</v>
      </c>
      <c r="Q46" s="202">
        <v>0.24</v>
      </c>
      <c r="R46" s="202">
        <v>3.36</v>
      </c>
      <c r="S46" s="202">
        <v>0.31</v>
      </c>
      <c r="T46" s="202">
        <v>0</v>
      </c>
      <c r="U46" s="202">
        <v>0.98</v>
      </c>
      <c r="V46" s="202">
        <v>0.21</v>
      </c>
      <c r="W46" s="202">
        <v>0.53</v>
      </c>
      <c r="X46" s="202">
        <v>1.1599999999999999</v>
      </c>
      <c r="Y46" s="202">
        <v>0</v>
      </c>
      <c r="Z46" s="202">
        <v>2.99</v>
      </c>
      <c r="AA46" s="202">
        <v>1.06</v>
      </c>
      <c r="AB46" s="202">
        <v>0</v>
      </c>
      <c r="AC46" s="202">
        <v>24.34</v>
      </c>
      <c r="AD46" s="202">
        <v>0</v>
      </c>
      <c r="AE46" s="202">
        <v>0</v>
      </c>
      <c r="AF46" s="202">
        <v>0</v>
      </c>
      <c r="AG46" s="202">
        <v>28.92</v>
      </c>
      <c r="AH46" s="202">
        <v>15.42</v>
      </c>
      <c r="AI46" s="202">
        <v>34.700000000000003</v>
      </c>
      <c r="AJ46" s="202">
        <v>0</v>
      </c>
      <c r="AK46" s="202">
        <v>69.61</v>
      </c>
      <c r="AL46" s="202">
        <v>0</v>
      </c>
      <c r="AM46" s="202">
        <v>0</v>
      </c>
      <c r="AN46" s="202">
        <v>0</v>
      </c>
      <c r="AO46" s="202">
        <v>221.87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8.92</v>
      </c>
      <c r="E47" s="202">
        <v>0</v>
      </c>
      <c r="F47" s="202">
        <v>0</v>
      </c>
      <c r="G47" s="202">
        <v>21.66</v>
      </c>
      <c r="H47" s="202">
        <v>0</v>
      </c>
      <c r="I47" s="202">
        <v>6.89</v>
      </c>
      <c r="J47" s="202">
        <v>20.85</v>
      </c>
      <c r="K47" s="202">
        <v>4.55</v>
      </c>
      <c r="L47" s="202">
        <v>375.64</v>
      </c>
      <c r="M47" s="202">
        <v>1.3</v>
      </c>
      <c r="N47" s="202">
        <v>1.4</v>
      </c>
      <c r="O47" s="202">
        <v>0</v>
      </c>
      <c r="P47" s="202">
        <v>1.32</v>
      </c>
      <c r="Q47" s="202">
        <v>2.63</v>
      </c>
      <c r="R47" s="202">
        <v>6.17</v>
      </c>
      <c r="S47" s="202">
        <v>3.81</v>
      </c>
      <c r="T47" s="202">
        <v>0</v>
      </c>
      <c r="U47" s="202">
        <v>0.96</v>
      </c>
      <c r="V47" s="202">
        <v>2.7</v>
      </c>
      <c r="W47" s="202">
        <v>0.53</v>
      </c>
      <c r="X47" s="202">
        <v>1.1599999999999999</v>
      </c>
      <c r="Y47" s="202">
        <v>0</v>
      </c>
      <c r="Z47" s="202">
        <v>44.29</v>
      </c>
      <c r="AA47" s="202">
        <v>11.32</v>
      </c>
      <c r="AB47" s="202">
        <v>0</v>
      </c>
      <c r="AC47" s="202">
        <v>24.34</v>
      </c>
      <c r="AD47" s="202">
        <v>0</v>
      </c>
      <c r="AE47" s="202">
        <v>0</v>
      </c>
      <c r="AF47" s="202">
        <v>0</v>
      </c>
      <c r="AG47" s="202">
        <v>28.92</v>
      </c>
      <c r="AH47" s="202">
        <v>15.42</v>
      </c>
      <c r="AI47" s="202">
        <v>34.700000000000003</v>
      </c>
      <c r="AJ47" s="202">
        <v>0</v>
      </c>
      <c r="AK47" s="202">
        <v>69.61</v>
      </c>
      <c r="AL47" s="202">
        <v>0</v>
      </c>
      <c r="AM47" s="202">
        <v>0</v>
      </c>
      <c r="AN47" s="202">
        <v>0</v>
      </c>
      <c r="AO47" s="202">
        <v>221.87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8.92</v>
      </c>
      <c r="E48" s="202">
        <v>0</v>
      </c>
      <c r="F48" s="202">
        <v>0</v>
      </c>
      <c r="G48" s="202">
        <v>21.66</v>
      </c>
      <c r="H48" s="202">
        <v>0</v>
      </c>
      <c r="I48" s="202">
        <v>6.89</v>
      </c>
      <c r="J48" s="202">
        <v>20.85</v>
      </c>
      <c r="K48" s="202">
        <v>4.55</v>
      </c>
      <c r="L48" s="202">
        <v>375.64</v>
      </c>
      <c r="M48" s="202">
        <v>1.3</v>
      </c>
      <c r="N48" s="202">
        <v>1.4</v>
      </c>
      <c r="O48" s="202">
        <v>0</v>
      </c>
      <c r="P48" s="202">
        <v>1.32</v>
      </c>
      <c r="Q48" s="202">
        <v>2.97</v>
      </c>
      <c r="R48" s="202">
        <v>6.17</v>
      </c>
      <c r="S48" s="202">
        <v>3.81</v>
      </c>
      <c r="T48" s="202">
        <v>0</v>
      </c>
      <c r="U48" s="202">
        <v>0.96</v>
      </c>
      <c r="V48" s="202">
        <v>2.7</v>
      </c>
      <c r="W48" s="202">
        <v>0.53</v>
      </c>
      <c r="X48" s="202">
        <v>1.1599999999999999</v>
      </c>
      <c r="Y48" s="202">
        <v>0</v>
      </c>
      <c r="Z48" s="202">
        <v>44.29</v>
      </c>
      <c r="AA48" s="202">
        <v>11.32</v>
      </c>
      <c r="AB48" s="202">
        <v>0</v>
      </c>
      <c r="AC48" s="202">
        <v>24.34</v>
      </c>
      <c r="AD48" s="202">
        <v>0</v>
      </c>
      <c r="AE48" s="202">
        <v>0</v>
      </c>
      <c r="AF48" s="202">
        <v>0</v>
      </c>
      <c r="AG48" s="202">
        <v>28.92</v>
      </c>
      <c r="AH48" s="202">
        <v>0</v>
      </c>
      <c r="AI48" s="202">
        <v>34.700000000000003</v>
      </c>
      <c r="AJ48" s="202">
        <v>0</v>
      </c>
      <c r="AK48" s="202">
        <v>69.61</v>
      </c>
      <c r="AL48" s="202">
        <v>0</v>
      </c>
      <c r="AM48" s="202">
        <v>0</v>
      </c>
      <c r="AN48" s="202">
        <v>0</v>
      </c>
      <c r="AO48" s="202">
        <v>221.87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8.92</v>
      </c>
      <c r="E49" s="202">
        <v>0</v>
      </c>
      <c r="F49" s="202">
        <v>0</v>
      </c>
      <c r="G49" s="202">
        <v>21.66</v>
      </c>
      <c r="H49" s="202">
        <v>0</v>
      </c>
      <c r="I49" s="202">
        <v>6.89</v>
      </c>
      <c r="J49" s="202">
        <v>20.85</v>
      </c>
      <c r="K49" s="202">
        <v>4.55</v>
      </c>
      <c r="L49" s="202">
        <v>375.64</v>
      </c>
      <c r="M49" s="202">
        <v>1.3</v>
      </c>
      <c r="N49" s="202">
        <v>1.4</v>
      </c>
      <c r="O49" s="202">
        <v>0</v>
      </c>
      <c r="P49" s="202">
        <v>1.32</v>
      </c>
      <c r="Q49" s="202">
        <v>2.97</v>
      </c>
      <c r="R49" s="202">
        <v>6.17</v>
      </c>
      <c r="S49" s="202">
        <v>3.81</v>
      </c>
      <c r="T49" s="202">
        <v>0</v>
      </c>
      <c r="U49" s="202">
        <v>0.96</v>
      </c>
      <c r="V49" s="202">
        <v>2.7</v>
      </c>
      <c r="W49" s="202">
        <v>0.53</v>
      </c>
      <c r="X49" s="202">
        <v>1.1599999999999999</v>
      </c>
      <c r="Y49" s="202">
        <v>0</v>
      </c>
      <c r="Z49" s="202">
        <v>44.29</v>
      </c>
      <c r="AA49" s="202">
        <v>11.32</v>
      </c>
      <c r="AB49" s="202">
        <v>0</v>
      </c>
      <c r="AC49" s="202">
        <v>24.34</v>
      </c>
      <c r="AD49" s="202">
        <v>0</v>
      </c>
      <c r="AE49" s="202">
        <v>0</v>
      </c>
      <c r="AF49" s="202">
        <v>0</v>
      </c>
      <c r="AG49" s="202">
        <v>28.92</v>
      </c>
      <c r="AH49" s="202">
        <v>0</v>
      </c>
      <c r="AI49" s="202">
        <v>34.700000000000003</v>
      </c>
      <c r="AJ49" s="202">
        <v>0</v>
      </c>
      <c r="AK49" s="202">
        <v>69.61</v>
      </c>
      <c r="AL49" s="202">
        <v>0</v>
      </c>
      <c r="AM49" s="202">
        <v>0</v>
      </c>
      <c r="AN49" s="202">
        <v>0</v>
      </c>
      <c r="AO49" s="202">
        <v>221.87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8.92</v>
      </c>
      <c r="E50" s="202">
        <v>0</v>
      </c>
      <c r="F50" s="202">
        <v>0</v>
      </c>
      <c r="G50" s="202">
        <v>21.66</v>
      </c>
      <c r="H50" s="202">
        <v>0</v>
      </c>
      <c r="I50" s="202">
        <v>6.89</v>
      </c>
      <c r="J50" s="202">
        <v>20.85</v>
      </c>
      <c r="K50" s="202">
        <v>4.55</v>
      </c>
      <c r="L50" s="202">
        <v>375.64</v>
      </c>
      <c r="M50" s="202">
        <v>1.3</v>
      </c>
      <c r="N50" s="202">
        <v>1.4</v>
      </c>
      <c r="O50" s="202">
        <v>0</v>
      </c>
      <c r="P50" s="202">
        <v>1.32</v>
      </c>
      <c r="Q50" s="202">
        <v>2.97</v>
      </c>
      <c r="R50" s="202">
        <v>6.17</v>
      </c>
      <c r="S50" s="202">
        <v>3.81</v>
      </c>
      <c r="T50" s="202">
        <v>0</v>
      </c>
      <c r="U50" s="202">
        <v>0.96</v>
      </c>
      <c r="V50" s="202">
        <v>2.7</v>
      </c>
      <c r="W50" s="202">
        <v>0.53</v>
      </c>
      <c r="X50" s="202">
        <v>1.1599999999999999</v>
      </c>
      <c r="Y50" s="202">
        <v>0</v>
      </c>
      <c r="Z50" s="202">
        <v>44.29</v>
      </c>
      <c r="AA50" s="202">
        <v>11.32</v>
      </c>
      <c r="AB50" s="202">
        <v>0</v>
      </c>
      <c r="AC50" s="202">
        <v>24.34</v>
      </c>
      <c r="AD50" s="202">
        <v>0</v>
      </c>
      <c r="AE50" s="202">
        <v>0</v>
      </c>
      <c r="AF50" s="202">
        <v>0</v>
      </c>
      <c r="AG50" s="202">
        <v>28.92</v>
      </c>
      <c r="AH50" s="202">
        <v>0</v>
      </c>
      <c r="AI50" s="202">
        <v>34.700000000000003</v>
      </c>
      <c r="AJ50" s="202">
        <v>0</v>
      </c>
      <c r="AK50" s="202">
        <v>69.61</v>
      </c>
      <c r="AL50" s="202">
        <v>0</v>
      </c>
      <c r="AM50" s="202">
        <v>0</v>
      </c>
      <c r="AN50" s="202">
        <v>0</v>
      </c>
      <c r="AO50" s="202">
        <v>221.87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8.92</v>
      </c>
      <c r="E51" s="202">
        <v>0</v>
      </c>
      <c r="F51" s="202">
        <v>0</v>
      </c>
      <c r="G51" s="202">
        <v>21.66</v>
      </c>
      <c r="H51" s="202">
        <v>0</v>
      </c>
      <c r="I51" s="202">
        <v>6.89</v>
      </c>
      <c r="J51" s="202">
        <v>20.85</v>
      </c>
      <c r="K51" s="202">
        <v>4.55</v>
      </c>
      <c r="L51" s="202">
        <v>375.64</v>
      </c>
      <c r="M51" s="202">
        <v>1.3</v>
      </c>
      <c r="N51" s="202">
        <v>1.4</v>
      </c>
      <c r="O51" s="202">
        <v>0</v>
      </c>
      <c r="P51" s="202">
        <v>1.32</v>
      </c>
      <c r="Q51" s="202">
        <v>2.97</v>
      </c>
      <c r="R51" s="202">
        <v>6.17</v>
      </c>
      <c r="S51" s="202">
        <v>3.81</v>
      </c>
      <c r="T51" s="202">
        <v>0</v>
      </c>
      <c r="U51" s="202">
        <v>0.96</v>
      </c>
      <c r="V51" s="202">
        <v>2.7</v>
      </c>
      <c r="W51" s="202">
        <v>0.53</v>
      </c>
      <c r="X51" s="202">
        <v>1.1599999999999999</v>
      </c>
      <c r="Y51" s="202">
        <v>0</v>
      </c>
      <c r="Z51" s="202">
        <v>44.29</v>
      </c>
      <c r="AA51" s="202">
        <v>11.32</v>
      </c>
      <c r="AB51" s="202">
        <v>0</v>
      </c>
      <c r="AC51" s="202">
        <v>24.34</v>
      </c>
      <c r="AD51" s="202">
        <v>0</v>
      </c>
      <c r="AE51" s="202">
        <v>0</v>
      </c>
      <c r="AF51" s="202">
        <v>0</v>
      </c>
      <c r="AG51" s="202">
        <v>28.92</v>
      </c>
      <c r="AH51" s="202">
        <v>0</v>
      </c>
      <c r="AI51" s="202">
        <v>34.700000000000003</v>
      </c>
      <c r="AJ51" s="202">
        <v>0</v>
      </c>
      <c r="AK51" s="202">
        <v>69.61</v>
      </c>
      <c r="AL51" s="202">
        <v>0</v>
      </c>
      <c r="AM51" s="202">
        <v>0</v>
      </c>
      <c r="AN51" s="202">
        <v>0</v>
      </c>
      <c r="AO51" s="202">
        <v>217.52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8.92</v>
      </c>
      <c r="E52" s="202">
        <v>0</v>
      </c>
      <c r="F52" s="202">
        <v>0</v>
      </c>
      <c r="G52" s="202">
        <v>21.66</v>
      </c>
      <c r="H52" s="202">
        <v>0</v>
      </c>
      <c r="I52" s="202">
        <v>6.89</v>
      </c>
      <c r="J52" s="202">
        <v>20.85</v>
      </c>
      <c r="K52" s="202">
        <v>4.5</v>
      </c>
      <c r="L52" s="202">
        <v>375.64</v>
      </c>
      <c r="M52" s="202">
        <v>1.3</v>
      </c>
      <c r="N52" s="202">
        <v>1.4</v>
      </c>
      <c r="O52" s="202">
        <v>0</v>
      </c>
      <c r="P52" s="202">
        <v>1.32</v>
      </c>
      <c r="Q52" s="202">
        <v>2.79</v>
      </c>
      <c r="R52" s="202">
        <v>6.17</v>
      </c>
      <c r="S52" s="202">
        <v>3.81</v>
      </c>
      <c r="T52" s="202">
        <v>0</v>
      </c>
      <c r="U52" s="202">
        <v>0.96</v>
      </c>
      <c r="V52" s="202">
        <v>2.7</v>
      </c>
      <c r="W52" s="202">
        <v>0.53</v>
      </c>
      <c r="X52" s="202">
        <v>1.1599999999999999</v>
      </c>
      <c r="Y52" s="202">
        <v>0</v>
      </c>
      <c r="Z52" s="202">
        <v>44.29</v>
      </c>
      <c r="AA52" s="202">
        <v>11.32</v>
      </c>
      <c r="AB52" s="202">
        <v>0</v>
      </c>
      <c r="AC52" s="202">
        <v>24.34</v>
      </c>
      <c r="AD52" s="202">
        <v>0</v>
      </c>
      <c r="AE52" s="202">
        <v>0</v>
      </c>
      <c r="AF52" s="202">
        <v>0</v>
      </c>
      <c r="AG52" s="202">
        <v>28.92</v>
      </c>
      <c r="AH52" s="202">
        <v>0</v>
      </c>
      <c r="AI52" s="202">
        <v>34.700000000000003</v>
      </c>
      <c r="AJ52" s="202">
        <v>0</v>
      </c>
      <c r="AK52" s="202">
        <v>69.61</v>
      </c>
      <c r="AL52" s="202">
        <v>0</v>
      </c>
      <c r="AM52" s="202">
        <v>0</v>
      </c>
      <c r="AN52" s="202">
        <v>0</v>
      </c>
      <c r="AO52" s="202">
        <v>217.52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8.86</v>
      </c>
      <c r="E53" s="202">
        <v>0</v>
      </c>
      <c r="F53" s="202">
        <v>0</v>
      </c>
      <c r="G53" s="202">
        <v>21.66</v>
      </c>
      <c r="H53" s="202">
        <v>0</v>
      </c>
      <c r="I53" s="202">
        <v>6.89</v>
      </c>
      <c r="J53" s="202">
        <v>20.85</v>
      </c>
      <c r="K53" s="202">
        <v>4.5</v>
      </c>
      <c r="L53" s="202">
        <v>375.64</v>
      </c>
      <c r="M53" s="202">
        <v>1.3</v>
      </c>
      <c r="N53" s="202">
        <v>1.4</v>
      </c>
      <c r="O53" s="202">
        <v>0</v>
      </c>
      <c r="P53" s="202">
        <v>1.32</v>
      </c>
      <c r="Q53" s="202">
        <v>2.79</v>
      </c>
      <c r="R53" s="202">
        <v>6.17</v>
      </c>
      <c r="S53" s="202">
        <v>3.81</v>
      </c>
      <c r="T53" s="202">
        <v>0</v>
      </c>
      <c r="U53" s="202">
        <v>0.96</v>
      </c>
      <c r="V53" s="202">
        <v>2.7</v>
      </c>
      <c r="W53" s="202">
        <v>0.53</v>
      </c>
      <c r="X53" s="202">
        <v>1.1599999999999999</v>
      </c>
      <c r="Y53" s="202">
        <v>0</v>
      </c>
      <c r="Z53" s="202">
        <v>44.29</v>
      </c>
      <c r="AA53" s="202">
        <v>10.67</v>
      </c>
      <c r="AB53" s="202">
        <v>0</v>
      </c>
      <c r="AC53" s="202">
        <v>24.34</v>
      </c>
      <c r="AD53" s="202">
        <v>0</v>
      </c>
      <c r="AE53" s="202">
        <v>0</v>
      </c>
      <c r="AF53" s="202">
        <v>0</v>
      </c>
      <c r="AG53" s="202">
        <v>28.92</v>
      </c>
      <c r="AH53" s="202">
        <v>0</v>
      </c>
      <c r="AI53" s="202">
        <v>34.700000000000003</v>
      </c>
      <c r="AJ53" s="202">
        <v>0</v>
      </c>
      <c r="AK53" s="202">
        <v>69.61</v>
      </c>
      <c r="AL53" s="202">
        <v>0</v>
      </c>
      <c r="AM53" s="202">
        <v>0</v>
      </c>
      <c r="AN53" s="202">
        <v>0</v>
      </c>
      <c r="AO53" s="202">
        <v>217.52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8.86</v>
      </c>
      <c r="E54" s="202">
        <v>0</v>
      </c>
      <c r="F54" s="202">
        <v>0</v>
      </c>
      <c r="G54" s="202">
        <v>21.66</v>
      </c>
      <c r="H54" s="202">
        <v>0</v>
      </c>
      <c r="I54" s="202">
        <v>6.89</v>
      </c>
      <c r="J54" s="202">
        <v>20.85</v>
      </c>
      <c r="K54" s="202">
        <v>4.5</v>
      </c>
      <c r="L54" s="202">
        <v>373.92</v>
      </c>
      <c r="M54" s="202">
        <v>1.3</v>
      </c>
      <c r="N54" s="202">
        <v>1.4</v>
      </c>
      <c r="O54" s="202">
        <v>0</v>
      </c>
      <c r="P54" s="202">
        <v>1.32</v>
      </c>
      <c r="Q54" s="202">
        <v>2.79</v>
      </c>
      <c r="R54" s="202">
        <v>6.17</v>
      </c>
      <c r="S54" s="202">
        <v>3.81</v>
      </c>
      <c r="T54" s="202">
        <v>0</v>
      </c>
      <c r="U54" s="202">
        <v>0.96</v>
      </c>
      <c r="V54" s="202">
        <v>2.7</v>
      </c>
      <c r="W54" s="202">
        <v>0.53</v>
      </c>
      <c r="X54" s="202">
        <v>1.1599999999999999</v>
      </c>
      <c r="Y54" s="202">
        <v>0</v>
      </c>
      <c r="Z54" s="202">
        <v>44.29</v>
      </c>
      <c r="AA54" s="202">
        <v>10.67</v>
      </c>
      <c r="AB54" s="202">
        <v>0</v>
      </c>
      <c r="AC54" s="202">
        <v>24.34</v>
      </c>
      <c r="AD54" s="202">
        <v>0</v>
      </c>
      <c r="AE54" s="202">
        <v>0</v>
      </c>
      <c r="AF54" s="202">
        <v>0</v>
      </c>
      <c r="AG54" s="202">
        <v>28.92</v>
      </c>
      <c r="AH54" s="202">
        <v>0</v>
      </c>
      <c r="AI54" s="202">
        <v>34.700000000000003</v>
      </c>
      <c r="AJ54" s="202">
        <v>0</v>
      </c>
      <c r="AK54" s="202">
        <v>69.61</v>
      </c>
      <c r="AL54" s="202">
        <v>0</v>
      </c>
      <c r="AM54" s="202">
        <v>0</v>
      </c>
      <c r="AN54" s="202">
        <v>0</v>
      </c>
      <c r="AO54" s="202">
        <v>217.52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8.86</v>
      </c>
      <c r="E55" s="202">
        <v>0</v>
      </c>
      <c r="F55" s="202">
        <v>0</v>
      </c>
      <c r="G55" s="202">
        <v>21.66</v>
      </c>
      <c r="H55" s="202">
        <v>0</v>
      </c>
      <c r="I55" s="202">
        <v>6.89</v>
      </c>
      <c r="J55" s="202">
        <v>20.85</v>
      </c>
      <c r="K55" s="202">
        <v>4.49</v>
      </c>
      <c r="L55" s="202">
        <v>373.92</v>
      </c>
      <c r="M55" s="202">
        <v>1.3</v>
      </c>
      <c r="N55" s="202">
        <v>1.4</v>
      </c>
      <c r="O55" s="202">
        <v>0</v>
      </c>
      <c r="P55" s="202">
        <v>1.32</v>
      </c>
      <c r="Q55" s="202">
        <v>2.79</v>
      </c>
      <c r="R55" s="202">
        <v>6.17</v>
      </c>
      <c r="S55" s="202">
        <v>3.81</v>
      </c>
      <c r="T55" s="202">
        <v>0</v>
      </c>
      <c r="U55" s="202">
        <v>0.96</v>
      </c>
      <c r="V55" s="202">
        <v>2.7</v>
      </c>
      <c r="W55" s="202">
        <v>0.53</v>
      </c>
      <c r="X55" s="202">
        <v>1.1599999999999999</v>
      </c>
      <c r="Y55" s="202">
        <v>0</v>
      </c>
      <c r="Z55" s="202">
        <v>44.29</v>
      </c>
      <c r="AA55" s="202">
        <v>10.67</v>
      </c>
      <c r="AB55" s="202">
        <v>0</v>
      </c>
      <c r="AC55" s="202">
        <v>24.34</v>
      </c>
      <c r="AD55" s="202">
        <v>0</v>
      </c>
      <c r="AE55" s="202">
        <v>0</v>
      </c>
      <c r="AF55" s="202">
        <v>0</v>
      </c>
      <c r="AG55" s="202">
        <v>28.92</v>
      </c>
      <c r="AH55" s="202">
        <v>0</v>
      </c>
      <c r="AI55" s="202">
        <v>34.700000000000003</v>
      </c>
      <c r="AJ55" s="202">
        <v>0</v>
      </c>
      <c r="AK55" s="202">
        <v>69.61</v>
      </c>
      <c r="AL55" s="202">
        <v>0</v>
      </c>
      <c r="AM55" s="202">
        <v>0</v>
      </c>
      <c r="AN55" s="202">
        <v>0</v>
      </c>
      <c r="AO55" s="202">
        <v>217.52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8.86</v>
      </c>
      <c r="E56" s="202">
        <v>0</v>
      </c>
      <c r="F56" s="202">
        <v>0</v>
      </c>
      <c r="G56" s="202">
        <v>21.66</v>
      </c>
      <c r="H56" s="202">
        <v>0</v>
      </c>
      <c r="I56" s="202">
        <v>6.89</v>
      </c>
      <c r="J56" s="202">
        <v>20.85</v>
      </c>
      <c r="K56" s="202">
        <v>4.4800000000000004</v>
      </c>
      <c r="L56" s="202">
        <v>373.92</v>
      </c>
      <c r="M56" s="202">
        <v>1.3</v>
      </c>
      <c r="N56" s="202">
        <v>1.4</v>
      </c>
      <c r="O56" s="202">
        <v>0</v>
      </c>
      <c r="P56" s="202">
        <v>1.32</v>
      </c>
      <c r="Q56" s="202">
        <v>2.79</v>
      </c>
      <c r="R56" s="202">
        <v>6.17</v>
      </c>
      <c r="S56" s="202">
        <v>3.81</v>
      </c>
      <c r="T56" s="202">
        <v>0</v>
      </c>
      <c r="U56" s="202">
        <v>0.96</v>
      </c>
      <c r="V56" s="202">
        <v>2.7</v>
      </c>
      <c r="W56" s="202">
        <v>0.53</v>
      </c>
      <c r="X56" s="202">
        <v>1.1599999999999999</v>
      </c>
      <c r="Y56" s="202">
        <v>0</v>
      </c>
      <c r="Z56" s="202">
        <v>44.29</v>
      </c>
      <c r="AA56" s="202">
        <v>10.67</v>
      </c>
      <c r="AB56" s="202">
        <v>0</v>
      </c>
      <c r="AC56" s="202">
        <v>24.34</v>
      </c>
      <c r="AD56" s="202">
        <v>0</v>
      </c>
      <c r="AE56" s="202">
        <v>0</v>
      </c>
      <c r="AF56" s="202">
        <v>0</v>
      </c>
      <c r="AG56" s="202">
        <v>28.92</v>
      </c>
      <c r="AH56" s="202">
        <v>0</v>
      </c>
      <c r="AI56" s="202">
        <v>34.700000000000003</v>
      </c>
      <c r="AJ56" s="202">
        <v>0</v>
      </c>
      <c r="AK56" s="202">
        <v>69.61</v>
      </c>
      <c r="AL56" s="202">
        <v>0</v>
      </c>
      <c r="AM56" s="202">
        <v>0</v>
      </c>
      <c r="AN56" s="202">
        <v>0</v>
      </c>
      <c r="AO56" s="202">
        <v>217.52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8.86</v>
      </c>
      <c r="E57" s="202">
        <v>0</v>
      </c>
      <c r="F57" s="202">
        <v>0</v>
      </c>
      <c r="G57" s="202">
        <v>21.66</v>
      </c>
      <c r="H57" s="202">
        <v>0</v>
      </c>
      <c r="I57" s="202">
        <v>6.89</v>
      </c>
      <c r="J57" s="202">
        <v>20.85</v>
      </c>
      <c r="K57" s="202">
        <v>4.4800000000000004</v>
      </c>
      <c r="L57" s="202">
        <v>373.92</v>
      </c>
      <c r="M57" s="202">
        <v>1.3</v>
      </c>
      <c r="N57" s="202">
        <v>1.4</v>
      </c>
      <c r="O57" s="202">
        <v>0</v>
      </c>
      <c r="P57" s="202">
        <v>1.32</v>
      </c>
      <c r="Q57" s="202">
        <v>2.79</v>
      </c>
      <c r="R57" s="202">
        <v>6.17</v>
      </c>
      <c r="S57" s="202">
        <v>3.81</v>
      </c>
      <c r="T57" s="202">
        <v>0</v>
      </c>
      <c r="U57" s="202">
        <v>0.96</v>
      </c>
      <c r="V57" s="202">
        <v>2.7</v>
      </c>
      <c r="W57" s="202">
        <v>0.53</v>
      </c>
      <c r="X57" s="202">
        <v>1.1599999999999999</v>
      </c>
      <c r="Y57" s="202">
        <v>0</v>
      </c>
      <c r="Z57" s="202">
        <v>44.29</v>
      </c>
      <c r="AA57" s="202">
        <v>10.67</v>
      </c>
      <c r="AB57" s="202">
        <v>0</v>
      </c>
      <c r="AC57" s="202">
        <v>24.34</v>
      </c>
      <c r="AD57" s="202">
        <v>0</v>
      </c>
      <c r="AE57" s="202">
        <v>0</v>
      </c>
      <c r="AF57" s="202">
        <v>0</v>
      </c>
      <c r="AG57" s="202">
        <v>28.92</v>
      </c>
      <c r="AH57" s="202">
        <v>0</v>
      </c>
      <c r="AI57" s="202">
        <v>34.700000000000003</v>
      </c>
      <c r="AJ57" s="202">
        <v>0</v>
      </c>
      <c r="AK57" s="202">
        <v>69.61</v>
      </c>
      <c r="AL57" s="202">
        <v>0</v>
      </c>
      <c r="AM57" s="202">
        <v>0</v>
      </c>
      <c r="AN57" s="202">
        <v>0</v>
      </c>
      <c r="AO57" s="202">
        <v>217.52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8.86</v>
      </c>
      <c r="E58" s="202">
        <v>0</v>
      </c>
      <c r="F58" s="202">
        <v>0</v>
      </c>
      <c r="G58" s="202">
        <v>21.66</v>
      </c>
      <c r="H58" s="202">
        <v>0</v>
      </c>
      <c r="I58" s="202">
        <v>6.89</v>
      </c>
      <c r="J58" s="202">
        <v>20.85</v>
      </c>
      <c r="K58" s="202">
        <v>4.49</v>
      </c>
      <c r="L58" s="202">
        <v>373.92</v>
      </c>
      <c r="M58" s="202">
        <v>1.3</v>
      </c>
      <c r="N58" s="202">
        <v>1.4</v>
      </c>
      <c r="O58" s="202">
        <v>0</v>
      </c>
      <c r="P58" s="202">
        <v>1.32</v>
      </c>
      <c r="Q58" s="202">
        <v>2.79</v>
      </c>
      <c r="R58" s="202">
        <v>6.17</v>
      </c>
      <c r="S58" s="202">
        <v>3.81</v>
      </c>
      <c r="T58" s="202">
        <v>0</v>
      </c>
      <c r="U58" s="202">
        <v>0.96</v>
      </c>
      <c r="V58" s="202">
        <v>2.7</v>
      </c>
      <c r="W58" s="202">
        <v>0.53</v>
      </c>
      <c r="X58" s="202">
        <v>1.1599999999999999</v>
      </c>
      <c r="Y58" s="202">
        <v>0</v>
      </c>
      <c r="Z58" s="202">
        <v>44.29</v>
      </c>
      <c r="AA58" s="202">
        <v>10.67</v>
      </c>
      <c r="AB58" s="202">
        <v>0</v>
      </c>
      <c r="AC58" s="202">
        <v>24.34</v>
      </c>
      <c r="AD58" s="202">
        <v>0</v>
      </c>
      <c r="AE58" s="202">
        <v>0</v>
      </c>
      <c r="AF58" s="202">
        <v>0</v>
      </c>
      <c r="AG58" s="202">
        <v>28.92</v>
      </c>
      <c r="AH58" s="202">
        <v>0</v>
      </c>
      <c r="AI58" s="202">
        <v>34.700000000000003</v>
      </c>
      <c r="AJ58" s="202">
        <v>0</v>
      </c>
      <c r="AK58" s="202">
        <v>69.61</v>
      </c>
      <c r="AL58" s="202">
        <v>0</v>
      </c>
      <c r="AM58" s="202">
        <v>0</v>
      </c>
      <c r="AN58" s="202">
        <v>0</v>
      </c>
      <c r="AO58" s="202">
        <v>217.52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8.86</v>
      </c>
      <c r="E59" s="202">
        <v>0</v>
      </c>
      <c r="F59" s="202">
        <v>0</v>
      </c>
      <c r="G59" s="202">
        <v>21.66</v>
      </c>
      <c r="H59" s="202">
        <v>0</v>
      </c>
      <c r="I59" s="202">
        <v>6.89</v>
      </c>
      <c r="J59" s="202">
        <v>20.85</v>
      </c>
      <c r="K59" s="202">
        <v>4.49</v>
      </c>
      <c r="L59" s="202">
        <v>373.92</v>
      </c>
      <c r="M59" s="202">
        <v>1.3</v>
      </c>
      <c r="N59" s="202">
        <v>1.4</v>
      </c>
      <c r="O59" s="202">
        <v>0</v>
      </c>
      <c r="P59" s="202">
        <v>1.32</v>
      </c>
      <c r="Q59" s="202">
        <v>2.79</v>
      </c>
      <c r="R59" s="202">
        <v>6.17</v>
      </c>
      <c r="S59" s="202">
        <v>3.81</v>
      </c>
      <c r="T59" s="202">
        <v>0</v>
      </c>
      <c r="U59" s="202">
        <v>0.96</v>
      </c>
      <c r="V59" s="202">
        <v>2.7</v>
      </c>
      <c r="W59" s="202">
        <v>0.53</v>
      </c>
      <c r="X59" s="202">
        <v>1.1599999999999999</v>
      </c>
      <c r="Y59" s="202">
        <v>0</v>
      </c>
      <c r="Z59" s="202">
        <v>44.29</v>
      </c>
      <c r="AA59" s="202">
        <v>10.67</v>
      </c>
      <c r="AB59" s="202">
        <v>0</v>
      </c>
      <c r="AC59" s="202">
        <v>24.34</v>
      </c>
      <c r="AD59" s="202">
        <v>0</v>
      </c>
      <c r="AE59" s="202">
        <v>0</v>
      </c>
      <c r="AF59" s="202">
        <v>0</v>
      </c>
      <c r="AG59" s="202">
        <v>28.92</v>
      </c>
      <c r="AH59" s="202">
        <v>0</v>
      </c>
      <c r="AI59" s="202">
        <v>34.700000000000003</v>
      </c>
      <c r="AJ59" s="202">
        <v>0</v>
      </c>
      <c r="AK59" s="202">
        <v>69.61</v>
      </c>
      <c r="AL59" s="202">
        <v>0</v>
      </c>
      <c r="AM59" s="202">
        <v>0</v>
      </c>
      <c r="AN59" s="202">
        <v>0</v>
      </c>
      <c r="AO59" s="202">
        <v>217.52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8.86</v>
      </c>
      <c r="E60" s="202">
        <v>0</v>
      </c>
      <c r="F60" s="202">
        <v>0</v>
      </c>
      <c r="G60" s="202">
        <v>21.66</v>
      </c>
      <c r="H60" s="202">
        <v>0</v>
      </c>
      <c r="I60" s="202">
        <v>6.89</v>
      </c>
      <c r="J60" s="202">
        <v>20.85</v>
      </c>
      <c r="K60" s="202">
        <v>4.49</v>
      </c>
      <c r="L60" s="202">
        <v>373.92</v>
      </c>
      <c r="M60" s="202">
        <v>1.3</v>
      </c>
      <c r="N60" s="202">
        <v>1.4</v>
      </c>
      <c r="O60" s="202">
        <v>0</v>
      </c>
      <c r="P60" s="202">
        <v>1.32</v>
      </c>
      <c r="Q60" s="202">
        <v>0.24</v>
      </c>
      <c r="R60" s="202">
        <v>6.17</v>
      </c>
      <c r="S60" s="202">
        <v>0.31</v>
      </c>
      <c r="T60" s="202">
        <v>0</v>
      </c>
      <c r="U60" s="202">
        <v>0.96</v>
      </c>
      <c r="V60" s="202">
        <v>0.21</v>
      </c>
      <c r="W60" s="202">
        <v>0.53</v>
      </c>
      <c r="X60" s="202">
        <v>1.1599999999999999</v>
      </c>
      <c r="Y60" s="202">
        <v>0</v>
      </c>
      <c r="Z60" s="202">
        <v>2.99</v>
      </c>
      <c r="AA60" s="202">
        <v>10.67</v>
      </c>
      <c r="AB60" s="202">
        <v>0</v>
      </c>
      <c r="AC60" s="202">
        <v>24.34</v>
      </c>
      <c r="AD60" s="202">
        <v>0</v>
      </c>
      <c r="AE60" s="202">
        <v>0</v>
      </c>
      <c r="AF60" s="202">
        <v>0</v>
      </c>
      <c r="AG60" s="202">
        <v>28.92</v>
      </c>
      <c r="AH60" s="202">
        <v>0</v>
      </c>
      <c r="AI60" s="202">
        <v>34.700000000000003</v>
      </c>
      <c r="AJ60" s="202">
        <v>0</v>
      </c>
      <c r="AK60" s="202">
        <v>69.61</v>
      </c>
      <c r="AL60" s="202">
        <v>0</v>
      </c>
      <c r="AM60" s="202">
        <v>0</v>
      </c>
      <c r="AN60" s="202">
        <v>0</v>
      </c>
      <c r="AO60" s="202">
        <v>217.52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8.86</v>
      </c>
      <c r="E61" s="202">
        <v>0</v>
      </c>
      <c r="F61" s="202">
        <v>0</v>
      </c>
      <c r="G61" s="202">
        <v>21.66</v>
      </c>
      <c r="H61" s="202">
        <v>0</v>
      </c>
      <c r="I61" s="202">
        <v>6.89</v>
      </c>
      <c r="J61" s="202">
        <v>20.85</v>
      </c>
      <c r="K61" s="202">
        <v>4.5</v>
      </c>
      <c r="L61" s="202">
        <v>373.92</v>
      </c>
      <c r="M61" s="202">
        <v>1.3</v>
      </c>
      <c r="N61" s="202">
        <v>1.4</v>
      </c>
      <c r="O61" s="202">
        <v>0</v>
      </c>
      <c r="P61" s="202">
        <v>1.32</v>
      </c>
      <c r="Q61" s="202">
        <v>0.24</v>
      </c>
      <c r="R61" s="202">
        <v>6.17</v>
      </c>
      <c r="S61" s="202">
        <v>0.31</v>
      </c>
      <c r="T61" s="202">
        <v>0</v>
      </c>
      <c r="U61" s="202">
        <v>0.96</v>
      </c>
      <c r="V61" s="202">
        <v>0.32</v>
      </c>
      <c r="W61" s="202">
        <v>0.53</v>
      </c>
      <c r="X61" s="202">
        <v>1.1599999999999999</v>
      </c>
      <c r="Y61" s="202">
        <v>0</v>
      </c>
      <c r="Z61" s="202">
        <v>3.42</v>
      </c>
      <c r="AA61" s="202">
        <v>10.06</v>
      </c>
      <c r="AB61" s="202">
        <v>0</v>
      </c>
      <c r="AC61" s="202">
        <v>24.34</v>
      </c>
      <c r="AD61" s="202">
        <v>0</v>
      </c>
      <c r="AE61" s="202">
        <v>0</v>
      </c>
      <c r="AF61" s="202">
        <v>0</v>
      </c>
      <c r="AG61" s="202">
        <v>28.92</v>
      </c>
      <c r="AH61" s="202">
        <v>0</v>
      </c>
      <c r="AI61" s="202">
        <v>34.700000000000003</v>
      </c>
      <c r="AJ61" s="202">
        <v>0</v>
      </c>
      <c r="AK61" s="202">
        <v>69.61</v>
      </c>
      <c r="AL61" s="202">
        <v>0</v>
      </c>
      <c r="AM61" s="202">
        <v>0</v>
      </c>
      <c r="AN61" s="202">
        <v>0</v>
      </c>
      <c r="AO61" s="202">
        <v>217.52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8.86</v>
      </c>
      <c r="E62" s="202">
        <v>0</v>
      </c>
      <c r="F62" s="202">
        <v>0</v>
      </c>
      <c r="G62" s="202">
        <v>21.66</v>
      </c>
      <c r="H62" s="202">
        <v>0</v>
      </c>
      <c r="I62" s="202">
        <v>6.89</v>
      </c>
      <c r="J62" s="202">
        <v>20.85</v>
      </c>
      <c r="K62" s="202">
        <v>4.5</v>
      </c>
      <c r="L62" s="202">
        <v>373.92</v>
      </c>
      <c r="M62" s="202">
        <v>1.3</v>
      </c>
      <c r="N62" s="202">
        <v>1.4</v>
      </c>
      <c r="O62" s="202">
        <v>0</v>
      </c>
      <c r="P62" s="202">
        <v>1.32</v>
      </c>
      <c r="Q62" s="202">
        <v>0.24</v>
      </c>
      <c r="R62" s="202">
        <v>6.17</v>
      </c>
      <c r="S62" s="202">
        <v>0.31</v>
      </c>
      <c r="T62" s="202">
        <v>0</v>
      </c>
      <c r="U62" s="202">
        <v>0.96</v>
      </c>
      <c r="V62" s="202">
        <v>0.21</v>
      </c>
      <c r="W62" s="202">
        <v>0.53</v>
      </c>
      <c r="X62" s="202">
        <v>1.1599999999999999</v>
      </c>
      <c r="Y62" s="202">
        <v>0</v>
      </c>
      <c r="Z62" s="202">
        <v>3.42</v>
      </c>
      <c r="AA62" s="202">
        <v>10.06</v>
      </c>
      <c r="AB62" s="202">
        <v>0</v>
      </c>
      <c r="AC62" s="202">
        <v>24.34</v>
      </c>
      <c r="AD62" s="202">
        <v>0</v>
      </c>
      <c r="AE62" s="202">
        <v>0</v>
      </c>
      <c r="AF62" s="202">
        <v>0</v>
      </c>
      <c r="AG62" s="202">
        <v>28.92</v>
      </c>
      <c r="AH62" s="202">
        <v>0</v>
      </c>
      <c r="AI62" s="202">
        <v>34.700000000000003</v>
      </c>
      <c r="AJ62" s="202">
        <v>0</v>
      </c>
      <c r="AK62" s="202">
        <v>69.61</v>
      </c>
      <c r="AL62" s="202">
        <v>0</v>
      </c>
      <c r="AM62" s="202">
        <v>0</v>
      </c>
      <c r="AN62" s="202">
        <v>0</v>
      </c>
      <c r="AO62" s="202">
        <v>217.52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8.83</v>
      </c>
      <c r="E63" s="202">
        <v>0</v>
      </c>
      <c r="F63" s="202">
        <v>0</v>
      </c>
      <c r="G63" s="202">
        <v>21.66</v>
      </c>
      <c r="H63" s="202">
        <v>0</v>
      </c>
      <c r="I63" s="202">
        <v>6.89</v>
      </c>
      <c r="J63" s="202">
        <v>20.85</v>
      </c>
      <c r="K63" s="202">
        <v>4.5</v>
      </c>
      <c r="L63" s="202">
        <v>373.92</v>
      </c>
      <c r="M63" s="202">
        <v>1.3</v>
      </c>
      <c r="N63" s="202">
        <v>1.4</v>
      </c>
      <c r="O63" s="202">
        <v>0</v>
      </c>
      <c r="P63" s="202">
        <v>1.32</v>
      </c>
      <c r="Q63" s="202">
        <v>0.24</v>
      </c>
      <c r="R63" s="202">
        <v>0.54</v>
      </c>
      <c r="S63" s="202">
        <v>0.31</v>
      </c>
      <c r="T63" s="202">
        <v>0</v>
      </c>
      <c r="U63" s="202">
        <v>0.96</v>
      </c>
      <c r="V63" s="202">
        <v>0.21</v>
      </c>
      <c r="W63" s="202">
        <v>0.53</v>
      </c>
      <c r="X63" s="202">
        <v>1.1599999999999999</v>
      </c>
      <c r="Y63" s="202">
        <v>0</v>
      </c>
      <c r="Z63" s="202">
        <v>2.99</v>
      </c>
      <c r="AA63" s="202">
        <v>0</v>
      </c>
      <c r="AB63" s="202">
        <v>0</v>
      </c>
      <c r="AC63" s="202">
        <v>24.34</v>
      </c>
      <c r="AD63" s="202">
        <v>0</v>
      </c>
      <c r="AE63" s="202">
        <v>0</v>
      </c>
      <c r="AF63" s="202">
        <v>0</v>
      </c>
      <c r="AG63" s="202">
        <v>28.92</v>
      </c>
      <c r="AH63" s="202">
        <v>0</v>
      </c>
      <c r="AI63" s="202">
        <v>34.700000000000003</v>
      </c>
      <c r="AJ63" s="202">
        <v>0</v>
      </c>
      <c r="AK63" s="202">
        <v>69.61</v>
      </c>
      <c r="AL63" s="202">
        <v>0</v>
      </c>
      <c r="AM63" s="202">
        <v>0</v>
      </c>
      <c r="AN63" s="202">
        <v>0</v>
      </c>
      <c r="AO63" s="202">
        <v>217.52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8.83</v>
      </c>
      <c r="E64" s="202">
        <v>0</v>
      </c>
      <c r="F64" s="202">
        <v>0</v>
      </c>
      <c r="G64" s="202">
        <v>21.66</v>
      </c>
      <c r="H64" s="202">
        <v>0</v>
      </c>
      <c r="I64" s="202">
        <v>6.89</v>
      </c>
      <c r="J64" s="202">
        <v>20.85</v>
      </c>
      <c r="K64" s="202">
        <v>4.5</v>
      </c>
      <c r="L64" s="202">
        <v>373.92</v>
      </c>
      <c r="M64" s="202">
        <v>1.3</v>
      </c>
      <c r="N64" s="202">
        <v>1.4</v>
      </c>
      <c r="O64" s="202">
        <v>0</v>
      </c>
      <c r="P64" s="202">
        <v>1.32</v>
      </c>
      <c r="Q64" s="202">
        <v>0.24</v>
      </c>
      <c r="R64" s="202">
        <v>0.37</v>
      </c>
      <c r="S64" s="202">
        <v>0.31</v>
      </c>
      <c r="T64" s="202">
        <v>0</v>
      </c>
      <c r="U64" s="202">
        <v>0.96</v>
      </c>
      <c r="V64" s="202">
        <v>0.21</v>
      </c>
      <c r="W64" s="202">
        <v>0.53</v>
      </c>
      <c r="X64" s="202">
        <v>1.1599999999999999</v>
      </c>
      <c r="Y64" s="202">
        <v>0</v>
      </c>
      <c r="Z64" s="202">
        <v>2.99</v>
      </c>
      <c r="AA64" s="202">
        <v>0</v>
      </c>
      <c r="AB64" s="202">
        <v>0</v>
      </c>
      <c r="AC64" s="202">
        <v>24.34</v>
      </c>
      <c r="AD64" s="202">
        <v>0</v>
      </c>
      <c r="AE64" s="202">
        <v>0</v>
      </c>
      <c r="AF64" s="202">
        <v>0</v>
      </c>
      <c r="AG64" s="202">
        <v>28.92</v>
      </c>
      <c r="AH64" s="202">
        <v>0</v>
      </c>
      <c r="AI64" s="202">
        <v>34.700000000000003</v>
      </c>
      <c r="AJ64" s="202">
        <v>0</v>
      </c>
      <c r="AK64" s="202">
        <v>69.61</v>
      </c>
      <c r="AL64" s="202">
        <v>0</v>
      </c>
      <c r="AM64" s="202">
        <v>0</v>
      </c>
      <c r="AN64" s="202">
        <v>0</v>
      </c>
      <c r="AO64" s="202">
        <v>217.52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8.83</v>
      </c>
      <c r="E65" s="202">
        <v>0</v>
      </c>
      <c r="F65" s="202">
        <v>0</v>
      </c>
      <c r="G65" s="202">
        <v>21.66</v>
      </c>
      <c r="H65" s="202">
        <v>0</v>
      </c>
      <c r="I65" s="202">
        <v>6.89</v>
      </c>
      <c r="J65" s="202">
        <v>20.85</v>
      </c>
      <c r="K65" s="202">
        <v>4.5</v>
      </c>
      <c r="L65" s="202">
        <v>319.86</v>
      </c>
      <c r="M65" s="202">
        <v>1.3</v>
      </c>
      <c r="N65" s="202">
        <v>1.4</v>
      </c>
      <c r="O65" s="202">
        <v>0</v>
      </c>
      <c r="P65" s="202">
        <v>1.32</v>
      </c>
      <c r="Q65" s="202">
        <v>0.24</v>
      </c>
      <c r="R65" s="202">
        <v>0.37</v>
      </c>
      <c r="S65" s="202">
        <v>0.31</v>
      </c>
      <c r="T65" s="202">
        <v>0</v>
      </c>
      <c r="U65" s="202">
        <v>0.96</v>
      </c>
      <c r="V65" s="202">
        <v>0.21</v>
      </c>
      <c r="W65" s="202">
        <v>0.53</v>
      </c>
      <c r="X65" s="202">
        <v>1.1599999999999999</v>
      </c>
      <c r="Y65" s="202">
        <v>0</v>
      </c>
      <c r="Z65" s="202">
        <v>2.99</v>
      </c>
      <c r="AA65" s="202">
        <v>0</v>
      </c>
      <c r="AB65" s="202">
        <v>0</v>
      </c>
      <c r="AC65" s="202">
        <v>24.34</v>
      </c>
      <c r="AD65" s="202">
        <v>0</v>
      </c>
      <c r="AE65" s="202">
        <v>0</v>
      </c>
      <c r="AF65" s="202">
        <v>0</v>
      </c>
      <c r="AG65" s="202">
        <v>28.92</v>
      </c>
      <c r="AH65" s="202">
        <v>0</v>
      </c>
      <c r="AI65" s="202">
        <v>34.700000000000003</v>
      </c>
      <c r="AJ65" s="202">
        <v>0</v>
      </c>
      <c r="AK65" s="202">
        <v>69.61</v>
      </c>
      <c r="AL65" s="202">
        <v>0</v>
      </c>
      <c r="AM65" s="202">
        <v>0</v>
      </c>
      <c r="AN65" s="202">
        <v>0</v>
      </c>
      <c r="AO65" s="202">
        <v>217.52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8.83</v>
      </c>
      <c r="E66" s="202">
        <v>0</v>
      </c>
      <c r="F66" s="202">
        <v>0</v>
      </c>
      <c r="G66" s="202">
        <v>21.66</v>
      </c>
      <c r="H66" s="202">
        <v>0</v>
      </c>
      <c r="I66" s="202">
        <v>6.89</v>
      </c>
      <c r="J66" s="202">
        <v>20.85</v>
      </c>
      <c r="K66" s="202">
        <v>4.55</v>
      </c>
      <c r="L66" s="202">
        <v>262.14999999999998</v>
      </c>
      <c r="M66" s="202">
        <v>1.3</v>
      </c>
      <c r="N66" s="202">
        <v>1.4</v>
      </c>
      <c r="O66" s="202">
        <v>0</v>
      </c>
      <c r="P66" s="202">
        <v>1.32</v>
      </c>
      <c r="Q66" s="202">
        <v>0.24</v>
      </c>
      <c r="R66" s="202">
        <v>0.37</v>
      </c>
      <c r="S66" s="202">
        <v>0.31</v>
      </c>
      <c r="T66" s="202">
        <v>0</v>
      </c>
      <c r="U66" s="202">
        <v>0.96</v>
      </c>
      <c r="V66" s="202">
        <v>0.21</v>
      </c>
      <c r="W66" s="202">
        <v>0.53</v>
      </c>
      <c r="X66" s="202">
        <v>1.1599999999999999</v>
      </c>
      <c r="Y66" s="202">
        <v>0</v>
      </c>
      <c r="Z66" s="202">
        <v>2.99</v>
      </c>
      <c r="AA66" s="202">
        <v>1.06</v>
      </c>
      <c r="AB66" s="202">
        <v>0</v>
      </c>
      <c r="AC66" s="202">
        <v>24.34</v>
      </c>
      <c r="AD66" s="202">
        <v>0</v>
      </c>
      <c r="AE66" s="202">
        <v>0</v>
      </c>
      <c r="AF66" s="202">
        <v>0</v>
      </c>
      <c r="AG66" s="202">
        <v>28.92</v>
      </c>
      <c r="AH66" s="202">
        <v>0</v>
      </c>
      <c r="AI66" s="202">
        <v>34.700000000000003</v>
      </c>
      <c r="AJ66" s="202">
        <v>0</v>
      </c>
      <c r="AK66" s="202">
        <v>69.61</v>
      </c>
      <c r="AL66" s="202">
        <v>0</v>
      </c>
      <c r="AM66" s="202">
        <v>0</v>
      </c>
      <c r="AN66" s="202">
        <v>0</v>
      </c>
      <c r="AO66" s="202">
        <v>217.52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8.83</v>
      </c>
      <c r="E67" s="202">
        <v>0</v>
      </c>
      <c r="F67" s="202">
        <v>0</v>
      </c>
      <c r="G67" s="202">
        <v>21.66</v>
      </c>
      <c r="H67" s="202">
        <v>0</v>
      </c>
      <c r="I67" s="202">
        <v>6.89</v>
      </c>
      <c r="J67" s="202">
        <v>20.85</v>
      </c>
      <c r="K67" s="202">
        <v>4.55</v>
      </c>
      <c r="L67" s="202">
        <v>213.73</v>
      </c>
      <c r="M67" s="202">
        <v>1.3</v>
      </c>
      <c r="N67" s="202">
        <v>1.4</v>
      </c>
      <c r="O67" s="202">
        <v>0</v>
      </c>
      <c r="P67" s="202">
        <v>1.32</v>
      </c>
      <c r="Q67" s="202">
        <v>0.24</v>
      </c>
      <c r="R67" s="202">
        <v>0.37</v>
      </c>
      <c r="S67" s="202">
        <v>0.64</v>
      </c>
      <c r="T67" s="202">
        <v>0</v>
      </c>
      <c r="U67" s="202">
        <v>0.96</v>
      </c>
      <c r="V67" s="202">
        <v>0.21</v>
      </c>
      <c r="W67" s="202">
        <v>0.53</v>
      </c>
      <c r="X67" s="202">
        <v>1.1599999999999999</v>
      </c>
      <c r="Y67" s="202">
        <v>0</v>
      </c>
      <c r="Z67" s="202">
        <v>2.99</v>
      </c>
      <c r="AA67" s="202">
        <v>1.06</v>
      </c>
      <c r="AB67" s="202">
        <v>0</v>
      </c>
      <c r="AC67" s="202">
        <v>24.34</v>
      </c>
      <c r="AD67" s="202">
        <v>0</v>
      </c>
      <c r="AE67" s="202">
        <v>0</v>
      </c>
      <c r="AF67" s="202">
        <v>0</v>
      </c>
      <c r="AG67" s="202">
        <v>28.92</v>
      </c>
      <c r="AH67" s="202">
        <v>0</v>
      </c>
      <c r="AI67" s="202">
        <v>34.700000000000003</v>
      </c>
      <c r="AJ67" s="202">
        <v>0</v>
      </c>
      <c r="AK67" s="202">
        <v>69.61</v>
      </c>
      <c r="AL67" s="202">
        <v>0</v>
      </c>
      <c r="AM67" s="202">
        <v>0</v>
      </c>
      <c r="AN67" s="202">
        <v>0</v>
      </c>
      <c r="AO67" s="202">
        <v>217.52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8.83</v>
      </c>
      <c r="E68" s="202">
        <v>0</v>
      </c>
      <c r="F68" s="202">
        <v>0</v>
      </c>
      <c r="G68" s="202">
        <v>21.66</v>
      </c>
      <c r="H68" s="202">
        <v>0</v>
      </c>
      <c r="I68" s="202">
        <v>6.89</v>
      </c>
      <c r="J68" s="202">
        <v>20.85</v>
      </c>
      <c r="K68" s="202">
        <v>4.55</v>
      </c>
      <c r="L68" s="202">
        <v>209.27</v>
      </c>
      <c r="M68" s="202">
        <v>1.3</v>
      </c>
      <c r="N68" s="202">
        <v>1.4</v>
      </c>
      <c r="O68" s="202">
        <v>0</v>
      </c>
      <c r="P68" s="202">
        <v>1.32</v>
      </c>
      <c r="Q68" s="202">
        <v>0.24</v>
      </c>
      <c r="R68" s="202">
        <v>0.37</v>
      </c>
      <c r="S68" s="202">
        <v>0.31</v>
      </c>
      <c r="T68" s="202">
        <v>0</v>
      </c>
      <c r="U68" s="202">
        <v>0.96</v>
      </c>
      <c r="V68" s="202">
        <v>0.21</v>
      </c>
      <c r="W68" s="202">
        <v>0.53</v>
      </c>
      <c r="X68" s="202">
        <v>1.1599999999999999</v>
      </c>
      <c r="Y68" s="202">
        <v>0</v>
      </c>
      <c r="Z68" s="202">
        <v>2.99</v>
      </c>
      <c r="AA68" s="202">
        <v>1.06</v>
      </c>
      <c r="AB68" s="202">
        <v>0</v>
      </c>
      <c r="AC68" s="202">
        <v>24.34</v>
      </c>
      <c r="AD68" s="202">
        <v>0</v>
      </c>
      <c r="AE68" s="202">
        <v>0</v>
      </c>
      <c r="AF68" s="202">
        <v>0</v>
      </c>
      <c r="AG68" s="202">
        <v>28.92</v>
      </c>
      <c r="AH68" s="202">
        <v>0</v>
      </c>
      <c r="AI68" s="202">
        <v>34.700000000000003</v>
      </c>
      <c r="AJ68" s="202">
        <v>0</v>
      </c>
      <c r="AK68" s="202">
        <v>69.61</v>
      </c>
      <c r="AL68" s="202">
        <v>0</v>
      </c>
      <c r="AM68" s="202">
        <v>0</v>
      </c>
      <c r="AN68" s="202">
        <v>0</v>
      </c>
      <c r="AO68" s="202">
        <v>217.52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8.83</v>
      </c>
      <c r="E69" s="202">
        <v>0</v>
      </c>
      <c r="F69" s="202">
        <v>0</v>
      </c>
      <c r="G69" s="202">
        <v>21.66</v>
      </c>
      <c r="H69" s="202">
        <v>0</v>
      </c>
      <c r="I69" s="202">
        <v>6.89</v>
      </c>
      <c r="J69" s="202">
        <v>20.85</v>
      </c>
      <c r="K69" s="202">
        <v>0.4</v>
      </c>
      <c r="L69" s="202">
        <v>209.27</v>
      </c>
      <c r="M69" s="202">
        <v>1.3</v>
      </c>
      <c r="N69" s="202">
        <v>1.4</v>
      </c>
      <c r="O69" s="202">
        <v>0</v>
      </c>
      <c r="P69" s="202">
        <v>1.32</v>
      </c>
      <c r="Q69" s="202">
        <v>0.24</v>
      </c>
      <c r="R69" s="202">
        <v>0.37</v>
      </c>
      <c r="S69" s="202">
        <v>0.31</v>
      </c>
      <c r="T69" s="202">
        <v>0</v>
      </c>
      <c r="U69" s="202">
        <v>0.96</v>
      </c>
      <c r="V69" s="202">
        <v>0.21</v>
      </c>
      <c r="W69" s="202">
        <v>0.53</v>
      </c>
      <c r="X69" s="202">
        <v>1.1599999999999999</v>
      </c>
      <c r="Y69" s="202">
        <v>0</v>
      </c>
      <c r="Z69" s="202">
        <v>2.99</v>
      </c>
      <c r="AA69" s="202">
        <v>1.06</v>
      </c>
      <c r="AB69" s="202">
        <v>0</v>
      </c>
      <c r="AC69" s="202">
        <v>24.34</v>
      </c>
      <c r="AD69" s="202">
        <v>0</v>
      </c>
      <c r="AE69" s="202">
        <v>0</v>
      </c>
      <c r="AF69" s="202">
        <v>0</v>
      </c>
      <c r="AG69" s="202">
        <v>28.92</v>
      </c>
      <c r="AH69" s="202">
        <v>0</v>
      </c>
      <c r="AI69" s="202">
        <v>34.700000000000003</v>
      </c>
      <c r="AJ69" s="202">
        <v>0</v>
      </c>
      <c r="AK69" s="202">
        <v>69.61</v>
      </c>
      <c r="AL69" s="202">
        <v>0</v>
      </c>
      <c r="AM69" s="202">
        <v>0</v>
      </c>
      <c r="AN69" s="202">
        <v>0</v>
      </c>
      <c r="AO69" s="202">
        <v>217.52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8.83</v>
      </c>
      <c r="E70" s="202">
        <v>0</v>
      </c>
      <c r="F70" s="202">
        <v>0</v>
      </c>
      <c r="G70" s="202">
        <v>21.66</v>
      </c>
      <c r="H70" s="202">
        <v>0</v>
      </c>
      <c r="I70" s="202">
        <v>6.89</v>
      </c>
      <c r="J70" s="202">
        <v>20.85</v>
      </c>
      <c r="K70" s="202">
        <v>0.36</v>
      </c>
      <c r="L70" s="202">
        <v>53.65</v>
      </c>
      <c r="M70" s="202">
        <v>1.3</v>
      </c>
      <c r="N70" s="202">
        <v>1.4</v>
      </c>
      <c r="O70" s="202">
        <v>0</v>
      </c>
      <c r="P70" s="202">
        <v>1.32</v>
      </c>
      <c r="Q70" s="202">
        <v>0.24</v>
      </c>
      <c r="R70" s="202">
        <v>0.37</v>
      </c>
      <c r="S70" s="202">
        <v>0.31</v>
      </c>
      <c r="T70" s="202">
        <v>0</v>
      </c>
      <c r="U70" s="202">
        <v>0.96</v>
      </c>
      <c r="V70" s="202">
        <v>0.21</v>
      </c>
      <c r="W70" s="202">
        <v>0.53</v>
      </c>
      <c r="X70" s="202">
        <v>1.1599999999999999</v>
      </c>
      <c r="Y70" s="202">
        <v>0</v>
      </c>
      <c r="Z70" s="202">
        <v>2.99</v>
      </c>
      <c r="AA70" s="202">
        <v>1.06</v>
      </c>
      <c r="AB70" s="202">
        <v>0</v>
      </c>
      <c r="AC70" s="202">
        <v>24.34</v>
      </c>
      <c r="AD70" s="202">
        <v>0</v>
      </c>
      <c r="AE70" s="202">
        <v>0</v>
      </c>
      <c r="AF70" s="202">
        <v>0</v>
      </c>
      <c r="AG70" s="202">
        <v>28.92</v>
      </c>
      <c r="AH70" s="202">
        <v>0</v>
      </c>
      <c r="AI70" s="202">
        <v>34.700000000000003</v>
      </c>
      <c r="AJ70" s="202">
        <v>0</v>
      </c>
      <c r="AK70" s="202">
        <v>69.61</v>
      </c>
      <c r="AL70" s="202">
        <v>0</v>
      </c>
      <c r="AM70" s="202">
        <v>0</v>
      </c>
      <c r="AN70" s="202">
        <v>0</v>
      </c>
      <c r="AO70" s="202">
        <v>217.52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8.83</v>
      </c>
      <c r="E71" s="202">
        <v>0</v>
      </c>
      <c r="F71" s="202">
        <v>0</v>
      </c>
      <c r="G71" s="202">
        <v>21.66</v>
      </c>
      <c r="H71" s="202">
        <v>0</v>
      </c>
      <c r="I71" s="202">
        <v>6.89</v>
      </c>
      <c r="J71" s="202">
        <v>20.85</v>
      </c>
      <c r="K71" s="202">
        <v>0.36</v>
      </c>
      <c r="L71" s="202">
        <v>36.99</v>
      </c>
      <c r="M71" s="202">
        <v>1.3</v>
      </c>
      <c r="N71" s="202">
        <v>1.4</v>
      </c>
      <c r="O71" s="202">
        <v>0</v>
      </c>
      <c r="P71" s="202">
        <v>1.32</v>
      </c>
      <c r="Q71" s="202">
        <v>0.24</v>
      </c>
      <c r="R71" s="202">
        <v>0.37</v>
      </c>
      <c r="S71" s="202">
        <v>0.31</v>
      </c>
      <c r="T71" s="202">
        <v>0</v>
      </c>
      <c r="U71" s="202">
        <v>0.96</v>
      </c>
      <c r="V71" s="202">
        <v>0.21</v>
      </c>
      <c r="W71" s="202">
        <v>0.53</v>
      </c>
      <c r="X71" s="202">
        <v>1.1599999999999999</v>
      </c>
      <c r="Y71" s="202">
        <v>0</v>
      </c>
      <c r="Z71" s="202">
        <v>2.64</v>
      </c>
      <c r="AA71" s="202">
        <v>0.96</v>
      </c>
      <c r="AB71" s="202">
        <v>0</v>
      </c>
      <c r="AC71" s="202">
        <v>24.34</v>
      </c>
      <c r="AD71" s="202">
        <v>0</v>
      </c>
      <c r="AE71" s="202">
        <v>0</v>
      </c>
      <c r="AF71" s="202">
        <v>0</v>
      </c>
      <c r="AG71" s="202">
        <v>28.92</v>
      </c>
      <c r="AH71" s="202">
        <v>0</v>
      </c>
      <c r="AI71" s="202">
        <v>34.700000000000003</v>
      </c>
      <c r="AJ71" s="202">
        <v>0</v>
      </c>
      <c r="AK71" s="202">
        <v>69.61</v>
      </c>
      <c r="AL71" s="202">
        <v>0</v>
      </c>
      <c r="AM71" s="202">
        <v>0</v>
      </c>
      <c r="AN71" s="202">
        <v>0</v>
      </c>
      <c r="AO71" s="202">
        <v>217.52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8.92</v>
      </c>
      <c r="E72" s="202">
        <v>0</v>
      </c>
      <c r="F72" s="202">
        <v>0</v>
      </c>
      <c r="G72" s="202">
        <v>21.66</v>
      </c>
      <c r="H72" s="202">
        <v>0</v>
      </c>
      <c r="I72" s="202">
        <v>6.89</v>
      </c>
      <c r="J72" s="202">
        <v>20.85</v>
      </c>
      <c r="K72" s="202">
        <v>0.36</v>
      </c>
      <c r="L72" s="202">
        <v>36.99</v>
      </c>
      <c r="M72" s="202">
        <v>1.3</v>
      </c>
      <c r="N72" s="202">
        <v>1.4</v>
      </c>
      <c r="O72" s="202">
        <v>0</v>
      </c>
      <c r="P72" s="202">
        <v>1.32</v>
      </c>
      <c r="Q72" s="202">
        <v>0.24</v>
      </c>
      <c r="R72" s="202">
        <v>0.37</v>
      </c>
      <c r="S72" s="202">
        <v>0.31</v>
      </c>
      <c r="T72" s="202">
        <v>0</v>
      </c>
      <c r="U72" s="202">
        <v>0.96</v>
      </c>
      <c r="V72" s="202">
        <v>0.21</v>
      </c>
      <c r="W72" s="202">
        <v>0.53</v>
      </c>
      <c r="X72" s="202">
        <v>1.1599999999999999</v>
      </c>
      <c r="Y72" s="202">
        <v>0</v>
      </c>
      <c r="Z72" s="202">
        <v>2.64</v>
      </c>
      <c r="AA72" s="202">
        <v>0.96</v>
      </c>
      <c r="AB72" s="202">
        <v>0</v>
      </c>
      <c r="AC72" s="202">
        <v>24.34</v>
      </c>
      <c r="AD72" s="202">
        <v>0</v>
      </c>
      <c r="AE72" s="202">
        <v>0</v>
      </c>
      <c r="AF72" s="202">
        <v>0</v>
      </c>
      <c r="AG72" s="202">
        <v>28.92</v>
      </c>
      <c r="AH72" s="202">
        <v>0</v>
      </c>
      <c r="AI72" s="202">
        <v>34.700000000000003</v>
      </c>
      <c r="AJ72" s="202">
        <v>0</v>
      </c>
      <c r="AK72" s="202">
        <v>69.61</v>
      </c>
      <c r="AL72" s="202">
        <v>0</v>
      </c>
      <c r="AM72" s="202">
        <v>0</v>
      </c>
      <c r="AN72" s="202">
        <v>0</v>
      </c>
      <c r="AO72" s="202">
        <v>217.52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8.92</v>
      </c>
      <c r="E73" s="202">
        <v>0</v>
      </c>
      <c r="F73" s="202">
        <v>0</v>
      </c>
      <c r="G73" s="202">
        <v>21.66</v>
      </c>
      <c r="H73" s="202">
        <v>0</v>
      </c>
      <c r="I73" s="202">
        <v>6.89</v>
      </c>
      <c r="J73" s="202">
        <v>20.85</v>
      </c>
      <c r="K73" s="202">
        <v>0.36</v>
      </c>
      <c r="L73" s="202">
        <v>36.99</v>
      </c>
      <c r="M73" s="202">
        <v>1.3</v>
      </c>
      <c r="N73" s="202">
        <v>1.4</v>
      </c>
      <c r="O73" s="202">
        <v>0</v>
      </c>
      <c r="P73" s="202">
        <v>1.32</v>
      </c>
      <c r="Q73" s="202">
        <v>0.24</v>
      </c>
      <c r="R73" s="202">
        <v>0.37</v>
      </c>
      <c r="S73" s="202">
        <v>0.31</v>
      </c>
      <c r="T73" s="202">
        <v>0</v>
      </c>
      <c r="U73" s="202">
        <v>0.96</v>
      </c>
      <c r="V73" s="202">
        <v>0.21</v>
      </c>
      <c r="W73" s="202">
        <v>0.53</v>
      </c>
      <c r="X73" s="202">
        <v>1.1599999999999999</v>
      </c>
      <c r="Y73" s="202">
        <v>0</v>
      </c>
      <c r="Z73" s="202">
        <v>2.64</v>
      </c>
      <c r="AA73" s="202">
        <v>0.96</v>
      </c>
      <c r="AB73" s="202">
        <v>0</v>
      </c>
      <c r="AC73" s="202">
        <v>24.34</v>
      </c>
      <c r="AD73" s="202">
        <v>0</v>
      </c>
      <c r="AE73" s="202">
        <v>0</v>
      </c>
      <c r="AF73" s="202">
        <v>0</v>
      </c>
      <c r="AG73" s="202">
        <v>28.92</v>
      </c>
      <c r="AH73" s="202">
        <v>0</v>
      </c>
      <c r="AI73" s="202">
        <v>34.700000000000003</v>
      </c>
      <c r="AJ73" s="202">
        <v>0</v>
      </c>
      <c r="AK73" s="202">
        <v>69.61</v>
      </c>
      <c r="AL73" s="202">
        <v>0</v>
      </c>
      <c r="AM73" s="202">
        <v>0</v>
      </c>
      <c r="AN73" s="202">
        <v>0</v>
      </c>
      <c r="AO73" s="202">
        <v>217.52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8.92</v>
      </c>
      <c r="E74" s="202">
        <v>0</v>
      </c>
      <c r="F74" s="202">
        <v>0</v>
      </c>
      <c r="G74" s="202">
        <v>21.66</v>
      </c>
      <c r="H74" s="202">
        <v>0</v>
      </c>
      <c r="I74" s="202">
        <v>6.89</v>
      </c>
      <c r="J74" s="202">
        <v>20.85</v>
      </c>
      <c r="K74" s="202">
        <v>0.36</v>
      </c>
      <c r="L74" s="202">
        <v>36.99</v>
      </c>
      <c r="M74" s="202">
        <v>1.3</v>
      </c>
      <c r="N74" s="202">
        <v>1.4</v>
      </c>
      <c r="O74" s="202">
        <v>0</v>
      </c>
      <c r="P74" s="202">
        <v>1.32</v>
      </c>
      <c r="Q74" s="202">
        <v>0.24</v>
      </c>
      <c r="R74" s="202">
        <v>0.37</v>
      </c>
      <c r="S74" s="202">
        <v>0.31</v>
      </c>
      <c r="T74" s="202">
        <v>0</v>
      </c>
      <c r="U74" s="202">
        <v>0.96</v>
      </c>
      <c r="V74" s="202">
        <v>0.21</v>
      </c>
      <c r="W74" s="202">
        <v>0.53</v>
      </c>
      <c r="X74" s="202">
        <v>1.1599999999999999</v>
      </c>
      <c r="Y74" s="202">
        <v>0</v>
      </c>
      <c r="Z74" s="202">
        <v>2.64</v>
      </c>
      <c r="AA74" s="202">
        <v>0.96</v>
      </c>
      <c r="AB74" s="202">
        <v>0</v>
      </c>
      <c r="AC74" s="202">
        <v>24.34</v>
      </c>
      <c r="AD74" s="202">
        <v>0</v>
      </c>
      <c r="AE74" s="202">
        <v>0</v>
      </c>
      <c r="AF74" s="202">
        <v>0</v>
      </c>
      <c r="AG74" s="202">
        <v>28.92</v>
      </c>
      <c r="AH74" s="202">
        <v>0</v>
      </c>
      <c r="AI74" s="202">
        <v>34.700000000000003</v>
      </c>
      <c r="AJ74" s="202">
        <v>0</v>
      </c>
      <c r="AK74" s="202">
        <v>69.61</v>
      </c>
      <c r="AL74" s="202">
        <v>0</v>
      </c>
      <c r="AM74" s="202">
        <v>0</v>
      </c>
      <c r="AN74" s="202">
        <v>0</v>
      </c>
      <c r="AO74" s="202">
        <v>217.52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8.92</v>
      </c>
      <c r="E75" s="202">
        <v>0</v>
      </c>
      <c r="F75" s="202">
        <v>0</v>
      </c>
      <c r="G75" s="202">
        <v>21.66</v>
      </c>
      <c r="H75" s="202">
        <v>0</v>
      </c>
      <c r="I75" s="202">
        <v>6.89</v>
      </c>
      <c r="J75" s="202">
        <v>20.85</v>
      </c>
      <c r="K75" s="202">
        <v>0.36</v>
      </c>
      <c r="L75" s="202">
        <v>36.99</v>
      </c>
      <c r="M75" s="202">
        <v>1.3</v>
      </c>
      <c r="N75" s="202">
        <v>1.4</v>
      </c>
      <c r="O75" s="202">
        <v>0</v>
      </c>
      <c r="P75" s="202">
        <v>1.32</v>
      </c>
      <c r="Q75" s="202">
        <v>0.24</v>
      </c>
      <c r="R75" s="202">
        <v>0.37</v>
      </c>
      <c r="S75" s="202">
        <v>0.31</v>
      </c>
      <c r="T75" s="202">
        <v>0</v>
      </c>
      <c r="U75" s="202">
        <v>0.96</v>
      </c>
      <c r="V75" s="202">
        <v>0.21</v>
      </c>
      <c r="W75" s="202">
        <v>0.53</v>
      </c>
      <c r="X75" s="202">
        <v>1.1599999999999999</v>
      </c>
      <c r="Y75" s="202">
        <v>0</v>
      </c>
      <c r="Z75" s="202">
        <v>2.64</v>
      </c>
      <c r="AA75" s="202">
        <v>0.96</v>
      </c>
      <c r="AB75" s="202">
        <v>0</v>
      </c>
      <c r="AC75" s="202">
        <v>24.34</v>
      </c>
      <c r="AD75" s="202">
        <v>0</v>
      </c>
      <c r="AE75" s="202">
        <v>0</v>
      </c>
      <c r="AF75" s="202">
        <v>0</v>
      </c>
      <c r="AG75" s="202">
        <v>28.92</v>
      </c>
      <c r="AH75" s="202">
        <v>0</v>
      </c>
      <c r="AI75" s="202">
        <v>34.700000000000003</v>
      </c>
      <c r="AJ75" s="202">
        <v>0</v>
      </c>
      <c r="AK75" s="202">
        <v>69.61</v>
      </c>
      <c r="AL75" s="202">
        <v>0</v>
      </c>
      <c r="AM75" s="202">
        <v>0</v>
      </c>
      <c r="AN75" s="202">
        <v>0</v>
      </c>
      <c r="AO75" s="202">
        <v>219.7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8.92</v>
      </c>
      <c r="E76" s="202">
        <v>0</v>
      </c>
      <c r="F76" s="202">
        <v>0</v>
      </c>
      <c r="G76" s="202">
        <v>21.66</v>
      </c>
      <c r="H76" s="202">
        <v>0</v>
      </c>
      <c r="I76" s="202">
        <v>6.89</v>
      </c>
      <c r="J76" s="202">
        <v>20.85</v>
      </c>
      <c r="K76" s="202">
        <v>0.36</v>
      </c>
      <c r="L76" s="202">
        <v>36.99</v>
      </c>
      <c r="M76" s="202">
        <v>1.3</v>
      </c>
      <c r="N76" s="202">
        <v>1.4</v>
      </c>
      <c r="O76" s="202">
        <v>0</v>
      </c>
      <c r="P76" s="202">
        <v>1.32</v>
      </c>
      <c r="Q76" s="202">
        <v>0.24</v>
      </c>
      <c r="R76" s="202">
        <v>0.37</v>
      </c>
      <c r="S76" s="202">
        <v>0.31</v>
      </c>
      <c r="T76" s="202">
        <v>0</v>
      </c>
      <c r="U76" s="202">
        <v>0.96</v>
      </c>
      <c r="V76" s="202">
        <v>0.21</v>
      </c>
      <c r="W76" s="202">
        <v>0.53</v>
      </c>
      <c r="X76" s="202">
        <v>1.1599999999999999</v>
      </c>
      <c r="Y76" s="202">
        <v>0</v>
      </c>
      <c r="Z76" s="202">
        <v>2.64</v>
      </c>
      <c r="AA76" s="202">
        <v>0.96</v>
      </c>
      <c r="AB76" s="202">
        <v>0</v>
      </c>
      <c r="AC76" s="202">
        <v>24.34</v>
      </c>
      <c r="AD76" s="202">
        <v>0</v>
      </c>
      <c r="AE76" s="202">
        <v>0</v>
      </c>
      <c r="AF76" s="202">
        <v>0</v>
      </c>
      <c r="AG76" s="202">
        <v>28.92</v>
      </c>
      <c r="AH76" s="202">
        <v>0</v>
      </c>
      <c r="AI76" s="202">
        <v>34.700000000000003</v>
      </c>
      <c r="AJ76" s="202">
        <v>0</v>
      </c>
      <c r="AK76" s="202">
        <v>69.61</v>
      </c>
      <c r="AL76" s="202">
        <v>0</v>
      </c>
      <c r="AM76" s="202">
        <v>0</v>
      </c>
      <c r="AN76" s="202">
        <v>0</v>
      </c>
      <c r="AO76" s="202">
        <v>219.7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9.1199999999999992</v>
      </c>
      <c r="E77" s="202">
        <v>0</v>
      </c>
      <c r="F77" s="202">
        <v>0</v>
      </c>
      <c r="G77" s="202">
        <v>21.66</v>
      </c>
      <c r="H77" s="202">
        <v>0</v>
      </c>
      <c r="I77" s="202">
        <v>6.89</v>
      </c>
      <c r="J77" s="202">
        <v>20.85</v>
      </c>
      <c r="K77" s="202">
        <v>0.36</v>
      </c>
      <c r="L77" s="202">
        <v>36.99</v>
      </c>
      <c r="M77" s="202">
        <v>1.3</v>
      </c>
      <c r="N77" s="202">
        <v>1.4</v>
      </c>
      <c r="O77" s="202">
        <v>0</v>
      </c>
      <c r="P77" s="202">
        <v>1.32</v>
      </c>
      <c r="Q77" s="202">
        <v>0.24</v>
      </c>
      <c r="R77" s="202">
        <v>0.37</v>
      </c>
      <c r="S77" s="202">
        <v>0.31</v>
      </c>
      <c r="T77" s="202">
        <v>0</v>
      </c>
      <c r="U77" s="202">
        <v>0.96</v>
      </c>
      <c r="V77" s="202">
        <v>0.21</v>
      </c>
      <c r="W77" s="202">
        <v>0.53</v>
      </c>
      <c r="X77" s="202">
        <v>1.1599999999999999</v>
      </c>
      <c r="Y77" s="202">
        <v>0</v>
      </c>
      <c r="Z77" s="202">
        <v>2.64</v>
      </c>
      <c r="AA77" s="202">
        <v>0.96</v>
      </c>
      <c r="AB77" s="202">
        <v>0</v>
      </c>
      <c r="AC77" s="202">
        <v>24.34</v>
      </c>
      <c r="AD77" s="202">
        <v>0</v>
      </c>
      <c r="AE77" s="202">
        <v>0</v>
      </c>
      <c r="AF77" s="202">
        <v>0</v>
      </c>
      <c r="AG77" s="202">
        <v>28.92</v>
      </c>
      <c r="AH77" s="202">
        <v>0</v>
      </c>
      <c r="AI77" s="202">
        <v>34.700000000000003</v>
      </c>
      <c r="AJ77" s="202">
        <v>0</v>
      </c>
      <c r="AK77" s="202">
        <v>69.61</v>
      </c>
      <c r="AL77" s="202">
        <v>0</v>
      </c>
      <c r="AM77" s="202">
        <v>0</v>
      </c>
      <c r="AN77" s="202">
        <v>0</v>
      </c>
      <c r="AO77" s="202">
        <v>219.7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9.1199999999999992</v>
      </c>
      <c r="E78" s="202">
        <v>0</v>
      </c>
      <c r="F78" s="202">
        <v>0</v>
      </c>
      <c r="G78" s="202">
        <v>21.66</v>
      </c>
      <c r="H78" s="202">
        <v>0</v>
      </c>
      <c r="I78" s="202">
        <v>6.89</v>
      </c>
      <c r="J78" s="202">
        <v>20.85</v>
      </c>
      <c r="K78" s="202">
        <v>0.36</v>
      </c>
      <c r="L78" s="202">
        <v>36.99</v>
      </c>
      <c r="M78" s="202">
        <v>1.3</v>
      </c>
      <c r="N78" s="202">
        <v>1.4</v>
      </c>
      <c r="O78" s="202">
        <v>0</v>
      </c>
      <c r="P78" s="202">
        <v>1.32</v>
      </c>
      <c r="Q78" s="202">
        <v>0.24</v>
      </c>
      <c r="R78" s="202">
        <v>0.37</v>
      </c>
      <c r="S78" s="202">
        <v>0.31</v>
      </c>
      <c r="T78" s="202">
        <v>0</v>
      </c>
      <c r="U78" s="202">
        <v>0.96</v>
      </c>
      <c r="V78" s="202">
        <v>0.21</v>
      </c>
      <c r="W78" s="202">
        <v>0.53</v>
      </c>
      <c r="X78" s="202">
        <v>1.1599999999999999</v>
      </c>
      <c r="Y78" s="202">
        <v>0</v>
      </c>
      <c r="Z78" s="202">
        <v>2.64</v>
      </c>
      <c r="AA78" s="202">
        <v>0.96</v>
      </c>
      <c r="AB78" s="202">
        <v>0</v>
      </c>
      <c r="AC78" s="202">
        <v>24.34</v>
      </c>
      <c r="AD78" s="202">
        <v>0</v>
      </c>
      <c r="AE78" s="202">
        <v>0</v>
      </c>
      <c r="AF78" s="202">
        <v>0</v>
      </c>
      <c r="AG78" s="202">
        <v>28.92</v>
      </c>
      <c r="AH78" s="202">
        <v>0</v>
      </c>
      <c r="AI78" s="202">
        <v>34.700000000000003</v>
      </c>
      <c r="AJ78" s="202">
        <v>0</v>
      </c>
      <c r="AK78" s="202">
        <v>69.61</v>
      </c>
      <c r="AL78" s="202">
        <v>0</v>
      </c>
      <c r="AM78" s="202">
        <v>0</v>
      </c>
      <c r="AN78" s="202">
        <v>0</v>
      </c>
      <c r="AO78" s="202">
        <v>219.7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9.1199999999999992</v>
      </c>
      <c r="E79" s="202">
        <v>0</v>
      </c>
      <c r="F79" s="202">
        <v>0</v>
      </c>
      <c r="G79" s="202">
        <v>21.66</v>
      </c>
      <c r="H79" s="202">
        <v>0</v>
      </c>
      <c r="I79" s="202">
        <v>6.89</v>
      </c>
      <c r="J79" s="202">
        <v>20.85</v>
      </c>
      <c r="K79" s="202">
        <v>0.36</v>
      </c>
      <c r="L79" s="202">
        <v>36.99</v>
      </c>
      <c r="M79" s="202">
        <v>1.3</v>
      </c>
      <c r="N79" s="202">
        <v>1.4</v>
      </c>
      <c r="O79" s="202">
        <v>0</v>
      </c>
      <c r="P79" s="202">
        <v>1.32</v>
      </c>
      <c r="Q79" s="202">
        <v>0.24</v>
      </c>
      <c r="R79" s="202">
        <v>0.37</v>
      </c>
      <c r="S79" s="202">
        <v>0.31</v>
      </c>
      <c r="T79" s="202">
        <v>0</v>
      </c>
      <c r="U79" s="202">
        <v>0.96</v>
      </c>
      <c r="V79" s="202">
        <v>0.21</v>
      </c>
      <c r="W79" s="202">
        <v>0.53</v>
      </c>
      <c r="X79" s="202">
        <v>1.1599999999999999</v>
      </c>
      <c r="Y79" s="202">
        <v>0</v>
      </c>
      <c r="Z79" s="202">
        <v>2.64</v>
      </c>
      <c r="AA79" s="202">
        <v>0.96</v>
      </c>
      <c r="AB79" s="202">
        <v>0</v>
      </c>
      <c r="AC79" s="202">
        <v>24.34</v>
      </c>
      <c r="AD79" s="202">
        <v>0</v>
      </c>
      <c r="AE79" s="202">
        <v>0</v>
      </c>
      <c r="AF79" s="202">
        <v>0</v>
      </c>
      <c r="AG79" s="202">
        <v>28.92</v>
      </c>
      <c r="AH79" s="202">
        <v>0</v>
      </c>
      <c r="AI79" s="202">
        <v>34.700000000000003</v>
      </c>
      <c r="AJ79" s="202">
        <v>0</v>
      </c>
      <c r="AK79" s="202">
        <v>69.61</v>
      </c>
      <c r="AL79" s="202">
        <v>0</v>
      </c>
      <c r="AM79" s="202">
        <v>0</v>
      </c>
      <c r="AN79" s="202">
        <v>0</v>
      </c>
      <c r="AO79" s="202">
        <v>219.7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9.1199999999999992</v>
      </c>
      <c r="E80" s="202">
        <v>0</v>
      </c>
      <c r="F80" s="202">
        <v>0</v>
      </c>
      <c r="G80" s="202">
        <v>21.66</v>
      </c>
      <c r="H80" s="202">
        <v>0</v>
      </c>
      <c r="I80" s="202">
        <v>6.89</v>
      </c>
      <c r="J80" s="202">
        <v>20.85</v>
      </c>
      <c r="K80" s="202">
        <v>0.36</v>
      </c>
      <c r="L80" s="202">
        <v>36.99</v>
      </c>
      <c r="M80" s="202">
        <v>1.3</v>
      </c>
      <c r="N80" s="202">
        <v>1.4</v>
      </c>
      <c r="O80" s="202">
        <v>0</v>
      </c>
      <c r="P80" s="202">
        <v>1.32</v>
      </c>
      <c r="Q80" s="202">
        <v>0.24</v>
      </c>
      <c r="R80" s="202">
        <v>0.37</v>
      </c>
      <c r="S80" s="202">
        <v>0.31</v>
      </c>
      <c r="T80" s="202">
        <v>0</v>
      </c>
      <c r="U80" s="202">
        <v>0.96</v>
      </c>
      <c r="V80" s="202">
        <v>0.21</v>
      </c>
      <c r="W80" s="202">
        <v>0.53</v>
      </c>
      <c r="X80" s="202">
        <v>1.1599999999999999</v>
      </c>
      <c r="Y80" s="202">
        <v>0</v>
      </c>
      <c r="Z80" s="202">
        <v>2.64</v>
      </c>
      <c r="AA80" s="202">
        <v>0.96</v>
      </c>
      <c r="AB80" s="202">
        <v>0</v>
      </c>
      <c r="AC80" s="202">
        <v>24.34</v>
      </c>
      <c r="AD80" s="202">
        <v>0</v>
      </c>
      <c r="AE80" s="202">
        <v>0</v>
      </c>
      <c r="AF80" s="202">
        <v>0</v>
      </c>
      <c r="AG80" s="202">
        <v>28.92</v>
      </c>
      <c r="AH80" s="202">
        <v>0</v>
      </c>
      <c r="AI80" s="202">
        <v>34.700000000000003</v>
      </c>
      <c r="AJ80" s="202">
        <v>0</v>
      </c>
      <c r="AK80" s="202">
        <v>69.61</v>
      </c>
      <c r="AL80" s="202">
        <v>0</v>
      </c>
      <c r="AM80" s="202">
        <v>0</v>
      </c>
      <c r="AN80" s="202">
        <v>0</v>
      </c>
      <c r="AO80" s="202">
        <v>219.7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9.1199999999999992</v>
      </c>
      <c r="E81" s="202">
        <v>0</v>
      </c>
      <c r="F81" s="202">
        <v>0</v>
      </c>
      <c r="G81" s="202">
        <v>21.66</v>
      </c>
      <c r="H81" s="202">
        <v>0</v>
      </c>
      <c r="I81" s="202">
        <v>6.89</v>
      </c>
      <c r="J81" s="202">
        <v>20.85</v>
      </c>
      <c r="K81" s="202">
        <v>0.36</v>
      </c>
      <c r="L81" s="202">
        <v>36.99</v>
      </c>
      <c r="M81" s="202">
        <v>1.3</v>
      </c>
      <c r="N81" s="202">
        <v>1.4</v>
      </c>
      <c r="O81" s="202">
        <v>0</v>
      </c>
      <c r="P81" s="202">
        <v>1.32</v>
      </c>
      <c r="Q81" s="202">
        <v>0.24</v>
      </c>
      <c r="R81" s="202">
        <v>0.37</v>
      </c>
      <c r="S81" s="202">
        <v>0.31</v>
      </c>
      <c r="T81" s="202">
        <v>0</v>
      </c>
      <c r="U81" s="202">
        <v>0.96</v>
      </c>
      <c r="V81" s="202">
        <v>0.21</v>
      </c>
      <c r="W81" s="202">
        <v>0.53</v>
      </c>
      <c r="X81" s="202">
        <v>1.1599999999999999</v>
      </c>
      <c r="Y81" s="202">
        <v>0</v>
      </c>
      <c r="Z81" s="202">
        <v>2.64</v>
      </c>
      <c r="AA81" s="202">
        <v>0.96</v>
      </c>
      <c r="AB81" s="202">
        <v>0</v>
      </c>
      <c r="AC81" s="202">
        <v>24.34</v>
      </c>
      <c r="AD81" s="202">
        <v>0</v>
      </c>
      <c r="AE81" s="202">
        <v>0</v>
      </c>
      <c r="AF81" s="202">
        <v>0</v>
      </c>
      <c r="AG81" s="202">
        <v>28.92</v>
      </c>
      <c r="AH81" s="202">
        <v>0</v>
      </c>
      <c r="AI81" s="202">
        <v>34.700000000000003</v>
      </c>
      <c r="AJ81" s="202">
        <v>0</v>
      </c>
      <c r="AK81" s="202">
        <v>69.61</v>
      </c>
      <c r="AL81" s="202">
        <v>0</v>
      </c>
      <c r="AM81" s="202">
        <v>0</v>
      </c>
      <c r="AN81" s="202">
        <v>0</v>
      </c>
      <c r="AO81" s="202">
        <v>219.7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9.1199999999999992</v>
      </c>
      <c r="E82" s="202">
        <v>0</v>
      </c>
      <c r="F82" s="202">
        <v>0</v>
      </c>
      <c r="G82" s="202">
        <v>21.66</v>
      </c>
      <c r="H82" s="202">
        <v>0</v>
      </c>
      <c r="I82" s="202">
        <v>6.89</v>
      </c>
      <c r="J82" s="202">
        <v>20.85</v>
      </c>
      <c r="K82" s="202">
        <v>0.36</v>
      </c>
      <c r="L82" s="202">
        <v>158.96</v>
      </c>
      <c r="M82" s="202">
        <v>1.3</v>
      </c>
      <c r="N82" s="202">
        <v>1.4</v>
      </c>
      <c r="O82" s="202">
        <v>0</v>
      </c>
      <c r="P82" s="202">
        <v>1.32</v>
      </c>
      <c r="Q82" s="202">
        <v>0.24</v>
      </c>
      <c r="R82" s="202">
        <v>0.37</v>
      </c>
      <c r="S82" s="202">
        <v>0.31</v>
      </c>
      <c r="T82" s="202">
        <v>0</v>
      </c>
      <c r="U82" s="202">
        <v>0.96</v>
      </c>
      <c r="V82" s="202">
        <v>0.21</v>
      </c>
      <c r="W82" s="202">
        <v>0.53</v>
      </c>
      <c r="X82" s="202">
        <v>1.1599999999999999</v>
      </c>
      <c r="Y82" s="202">
        <v>0</v>
      </c>
      <c r="Z82" s="202">
        <v>2.64</v>
      </c>
      <c r="AA82" s="202">
        <v>0.96</v>
      </c>
      <c r="AB82" s="202">
        <v>0</v>
      </c>
      <c r="AC82" s="202">
        <v>24.34</v>
      </c>
      <c r="AD82" s="202">
        <v>0</v>
      </c>
      <c r="AE82" s="202">
        <v>0</v>
      </c>
      <c r="AF82" s="202">
        <v>0</v>
      </c>
      <c r="AG82" s="202">
        <v>28.92</v>
      </c>
      <c r="AH82" s="202">
        <v>0</v>
      </c>
      <c r="AI82" s="202">
        <v>34.700000000000003</v>
      </c>
      <c r="AJ82" s="202">
        <v>0</v>
      </c>
      <c r="AK82" s="202">
        <v>69.61</v>
      </c>
      <c r="AL82" s="202">
        <v>0</v>
      </c>
      <c r="AM82" s="202">
        <v>0</v>
      </c>
      <c r="AN82" s="202">
        <v>0</v>
      </c>
      <c r="AO82" s="202">
        <v>219.7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9.1199999999999992</v>
      </c>
      <c r="E83" s="202">
        <v>0</v>
      </c>
      <c r="F83" s="202">
        <v>0</v>
      </c>
      <c r="G83" s="202">
        <v>21.66</v>
      </c>
      <c r="H83" s="202">
        <v>0</v>
      </c>
      <c r="I83" s="202">
        <v>6.89</v>
      </c>
      <c r="J83" s="202">
        <v>20.85</v>
      </c>
      <c r="K83" s="202">
        <v>0.36</v>
      </c>
      <c r="L83" s="202">
        <v>197.47</v>
      </c>
      <c r="M83" s="202">
        <v>1.3</v>
      </c>
      <c r="N83" s="202">
        <v>1.4</v>
      </c>
      <c r="O83" s="202">
        <v>0</v>
      </c>
      <c r="P83" s="202">
        <v>1.32</v>
      </c>
      <c r="Q83" s="202">
        <v>0.24</v>
      </c>
      <c r="R83" s="202">
        <v>0.37</v>
      </c>
      <c r="S83" s="202">
        <v>0.31</v>
      </c>
      <c r="T83" s="202">
        <v>0</v>
      </c>
      <c r="U83" s="202">
        <v>0.96</v>
      </c>
      <c r="V83" s="202">
        <v>0.21</v>
      </c>
      <c r="W83" s="202">
        <v>0.53</v>
      </c>
      <c r="X83" s="202">
        <v>1.1599999999999999</v>
      </c>
      <c r="Y83" s="202">
        <v>0</v>
      </c>
      <c r="Z83" s="202">
        <v>2.64</v>
      </c>
      <c r="AA83" s="202">
        <v>1.61</v>
      </c>
      <c r="AB83" s="202">
        <v>0</v>
      </c>
      <c r="AC83" s="202">
        <v>24.34</v>
      </c>
      <c r="AD83" s="202">
        <v>0</v>
      </c>
      <c r="AE83" s="202">
        <v>0</v>
      </c>
      <c r="AF83" s="202">
        <v>0</v>
      </c>
      <c r="AG83" s="202">
        <v>28.92</v>
      </c>
      <c r="AH83" s="202">
        <v>0</v>
      </c>
      <c r="AI83" s="202">
        <v>34.700000000000003</v>
      </c>
      <c r="AJ83" s="202">
        <v>0</v>
      </c>
      <c r="AK83" s="202">
        <v>69.61</v>
      </c>
      <c r="AL83" s="202">
        <v>0</v>
      </c>
      <c r="AM83" s="202">
        <v>0</v>
      </c>
      <c r="AN83" s="202">
        <v>0</v>
      </c>
      <c r="AO83" s="202">
        <v>219.7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9.1199999999999992</v>
      </c>
      <c r="E84" s="202">
        <v>0</v>
      </c>
      <c r="F84" s="202">
        <v>0</v>
      </c>
      <c r="G84" s="202">
        <v>21.66</v>
      </c>
      <c r="H84" s="202">
        <v>0</v>
      </c>
      <c r="I84" s="202">
        <v>6.89</v>
      </c>
      <c r="J84" s="202">
        <v>20.85</v>
      </c>
      <c r="K84" s="202">
        <v>0.36</v>
      </c>
      <c r="L84" s="202">
        <v>197.47</v>
      </c>
      <c r="M84" s="202">
        <v>1.3</v>
      </c>
      <c r="N84" s="202">
        <v>1.4</v>
      </c>
      <c r="O84" s="202">
        <v>0</v>
      </c>
      <c r="P84" s="202">
        <v>1.32</v>
      </c>
      <c r="Q84" s="202">
        <v>0.24</v>
      </c>
      <c r="R84" s="202">
        <v>0.37</v>
      </c>
      <c r="S84" s="202">
        <v>0.31</v>
      </c>
      <c r="T84" s="202">
        <v>0</v>
      </c>
      <c r="U84" s="202">
        <v>0.96</v>
      </c>
      <c r="V84" s="202">
        <v>0.21</v>
      </c>
      <c r="W84" s="202">
        <v>0.53</v>
      </c>
      <c r="X84" s="202">
        <v>1.1599999999999999</v>
      </c>
      <c r="Y84" s="202">
        <v>0</v>
      </c>
      <c r="Z84" s="202">
        <v>2.64</v>
      </c>
      <c r="AA84" s="202">
        <v>1.61</v>
      </c>
      <c r="AB84" s="202">
        <v>0</v>
      </c>
      <c r="AC84" s="202">
        <v>24.34</v>
      </c>
      <c r="AD84" s="202">
        <v>0</v>
      </c>
      <c r="AE84" s="202">
        <v>0</v>
      </c>
      <c r="AF84" s="202">
        <v>0</v>
      </c>
      <c r="AG84" s="202">
        <v>28.92</v>
      </c>
      <c r="AH84" s="202">
        <v>0</v>
      </c>
      <c r="AI84" s="202">
        <v>34.700000000000003</v>
      </c>
      <c r="AJ84" s="202">
        <v>0</v>
      </c>
      <c r="AK84" s="202">
        <v>69.61</v>
      </c>
      <c r="AL84" s="202">
        <v>0</v>
      </c>
      <c r="AM84" s="202">
        <v>0</v>
      </c>
      <c r="AN84" s="202">
        <v>0</v>
      </c>
      <c r="AO84" s="202">
        <v>219.7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9.1199999999999992</v>
      </c>
      <c r="E85" s="202">
        <v>0</v>
      </c>
      <c r="F85" s="202">
        <v>0</v>
      </c>
      <c r="G85" s="202">
        <v>21.66</v>
      </c>
      <c r="H85" s="202">
        <v>0</v>
      </c>
      <c r="I85" s="202">
        <v>6.89</v>
      </c>
      <c r="J85" s="202">
        <v>20.85</v>
      </c>
      <c r="K85" s="202">
        <v>0.36</v>
      </c>
      <c r="L85" s="202">
        <v>194.52</v>
      </c>
      <c r="M85" s="202">
        <v>1.3</v>
      </c>
      <c r="N85" s="202">
        <v>1.4</v>
      </c>
      <c r="O85" s="202">
        <v>0</v>
      </c>
      <c r="P85" s="202">
        <v>1.32</v>
      </c>
      <c r="Q85" s="202">
        <v>0.24</v>
      </c>
      <c r="R85" s="202">
        <v>0.37</v>
      </c>
      <c r="S85" s="202">
        <v>0.31</v>
      </c>
      <c r="T85" s="202">
        <v>0</v>
      </c>
      <c r="U85" s="202">
        <v>0.96</v>
      </c>
      <c r="V85" s="202">
        <v>0.21</v>
      </c>
      <c r="W85" s="202">
        <v>0.53</v>
      </c>
      <c r="X85" s="202">
        <v>1.1599999999999999</v>
      </c>
      <c r="Y85" s="202">
        <v>0</v>
      </c>
      <c r="Z85" s="202">
        <v>2.64</v>
      </c>
      <c r="AA85" s="202">
        <v>1.89</v>
      </c>
      <c r="AB85" s="202">
        <v>0</v>
      </c>
      <c r="AC85" s="202">
        <v>24.34</v>
      </c>
      <c r="AD85" s="202">
        <v>0</v>
      </c>
      <c r="AE85" s="202">
        <v>0</v>
      </c>
      <c r="AF85" s="202">
        <v>0</v>
      </c>
      <c r="AG85" s="202">
        <v>28.92</v>
      </c>
      <c r="AH85" s="202">
        <v>0</v>
      </c>
      <c r="AI85" s="202">
        <v>34.700000000000003</v>
      </c>
      <c r="AJ85" s="202">
        <v>0</v>
      </c>
      <c r="AK85" s="202">
        <v>69.61</v>
      </c>
      <c r="AL85" s="202">
        <v>0</v>
      </c>
      <c r="AM85" s="202">
        <v>0</v>
      </c>
      <c r="AN85" s="202">
        <v>0</v>
      </c>
      <c r="AO85" s="202">
        <v>219.7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9.1199999999999992</v>
      </c>
      <c r="E86" s="202">
        <v>0</v>
      </c>
      <c r="F86" s="202">
        <v>0</v>
      </c>
      <c r="G86" s="202">
        <v>21.66</v>
      </c>
      <c r="H86" s="202">
        <v>0</v>
      </c>
      <c r="I86" s="202">
        <v>6.89</v>
      </c>
      <c r="J86" s="202">
        <v>20.85</v>
      </c>
      <c r="K86" s="202">
        <v>0.36</v>
      </c>
      <c r="L86" s="202">
        <v>201.5</v>
      </c>
      <c r="M86" s="202">
        <v>1.3</v>
      </c>
      <c r="N86" s="202">
        <v>1.4</v>
      </c>
      <c r="O86" s="202">
        <v>0</v>
      </c>
      <c r="P86" s="202">
        <v>1.32</v>
      </c>
      <c r="Q86" s="202">
        <v>0.24</v>
      </c>
      <c r="R86" s="202">
        <v>0.37</v>
      </c>
      <c r="S86" s="202">
        <v>0.31</v>
      </c>
      <c r="T86" s="202">
        <v>0</v>
      </c>
      <c r="U86" s="202">
        <v>0.96</v>
      </c>
      <c r="V86" s="202">
        <v>0.21</v>
      </c>
      <c r="W86" s="202">
        <v>0.53</v>
      </c>
      <c r="X86" s="202">
        <v>1.1599999999999999</v>
      </c>
      <c r="Y86" s="202">
        <v>0</v>
      </c>
      <c r="Z86" s="202">
        <v>2.64</v>
      </c>
      <c r="AA86" s="202">
        <v>1.89</v>
      </c>
      <c r="AB86" s="202">
        <v>0</v>
      </c>
      <c r="AC86" s="202">
        <v>24.34</v>
      </c>
      <c r="AD86" s="202">
        <v>0</v>
      </c>
      <c r="AE86" s="202">
        <v>0</v>
      </c>
      <c r="AF86" s="202">
        <v>0</v>
      </c>
      <c r="AG86" s="202">
        <v>28.92</v>
      </c>
      <c r="AH86" s="202">
        <v>0</v>
      </c>
      <c r="AI86" s="202">
        <v>34.700000000000003</v>
      </c>
      <c r="AJ86" s="202">
        <v>0</v>
      </c>
      <c r="AK86" s="202">
        <v>69.61</v>
      </c>
      <c r="AL86" s="202">
        <v>0</v>
      </c>
      <c r="AM86" s="202">
        <v>0</v>
      </c>
      <c r="AN86" s="202">
        <v>0</v>
      </c>
      <c r="AO86" s="202">
        <v>219.7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9.18</v>
      </c>
      <c r="E87" s="202">
        <v>0</v>
      </c>
      <c r="F87" s="202">
        <v>0</v>
      </c>
      <c r="G87" s="202">
        <v>21.66</v>
      </c>
      <c r="H87" s="202">
        <v>0</v>
      </c>
      <c r="I87" s="202">
        <v>6.89</v>
      </c>
      <c r="J87" s="202">
        <v>20.85</v>
      </c>
      <c r="K87" s="202">
        <v>4.55</v>
      </c>
      <c r="L87" s="202">
        <v>249.52</v>
      </c>
      <c r="M87" s="202">
        <v>1.3</v>
      </c>
      <c r="N87" s="202">
        <v>1.4</v>
      </c>
      <c r="O87" s="202">
        <v>0</v>
      </c>
      <c r="P87" s="202">
        <v>1.32</v>
      </c>
      <c r="Q87" s="202">
        <v>2.97</v>
      </c>
      <c r="R87" s="202">
        <v>6.17</v>
      </c>
      <c r="S87" s="202">
        <v>3.81</v>
      </c>
      <c r="T87" s="202">
        <v>0</v>
      </c>
      <c r="U87" s="202">
        <v>0.96</v>
      </c>
      <c r="V87" s="202">
        <v>2.7</v>
      </c>
      <c r="W87" s="202">
        <v>0.53</v>
      </c>
      <c r="X87" s="202">
        <v>1.1599999999999999</v>
      </c>
      <c r="Y87" s="202">
        <v>0</v>
      </c>
      <c r="Z87" s="202">
        <v>35.24</v>
      </c>
      <c r="AA87" s="202">
        <v>10.7</v>
      </c>
      <c r="AB87" s="202">
        <v>0</v>
      </c>
      <c r="AC87" s="202">
        <v>24.34</v>
      </c>
      <c r="AD87" s="202">
        <v>0</v>
      </c>
      <c r="AE87" s="202">
        <v>0</v>
      </c>
      <c r="AF87" s="202">
        <v>0</v>
      </c>
      <c r="AG87" s="202">
        <v>28.92</v>
      </c>
      <c r="AH87" s="202">
        <v>0</v>
      </c>
      <c r="AI87" s="202">
        <v>34.700000000000003</v>
      </c>
      <c r="AJ87" s="202">
        <v>0</v>
      </c>
      <c r="AK87" s="202">
        <v>69.61</v>
      </c>
      <c r="AL87" s="202">
        <v>0</v>
      </c>
      <c r="AM87" s="202">
        <v>0</v>
      </c>
      <c r="AN87" s="202">
        <v>0</v>
      </c>
      <c r="AO87" s="202">
        <v>219.7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9.18</v>
      </c>
      <c r="E88" s="202">
        <v>0</v>
      </c>
      <c r="F88" s="202">
        <v>0</v>
      </c>
      <c r="G88" s="202">
        <v>21.66</v>
      </c>
      <c r="H88" s="202">
        <v>0</v>
      </c>
      <c r="I88" s="202">
        <v>6.89</v>
      </c>
      <c r="J88" s="202">
        <v>20.85</v>
      </c>
      <c r="K88" s="202">
        <v>4.55</v>
      </c>
      <c r="L88" s="202">
        <v>309.52</v>
      </c>
      <c r="M88" s="202">
        <v>1.3</v>
      </c>
      <c r="N88" s="202">
        <v>1.4</v>
      </c>
      <c r="O88" s="202">
        <v>0</v>
      </c>
      <c r="P88" s="202">
        <v>1.32</v>
      </c>
      <c r="Q88" s="202">
        <v>2.97</v>
      </c>
      <c r="R88" s="202">
        <v>6.17</v>
      </c>
      <c r="S88" s="202">
        <v>3.81</v>
      </c>
      <c r="T88" s="202">
        <v>0</v>
      </c>
      <c r="U88" s="202">
        <v>0.96</v>
      </c>
      <c r="V88" s="202">
        <v>2.7</v>
      </c>
      <c r="W88" s="202">
        <v>0.53</v>
      </c>
      <c r="X88" s="202">
        <v>1.1599999999999999</v>
      </c>
      <c r="Y88" s="202">
        <v>0</v>
      </c>
      <c r="Z88" s="202">
        <v>35.24</v>
      </c>
      <c r="AA88" s="202">
        <v>10.7</v>
      </c>
      <c r="AB88" s="202">
        <v>0</v>
      </c>
      <c r="AC88" s="202">
        <v>24.34</v>
      </c>
      <c r="AD88" s="202">
        <v>0</v>
      </c>
      <c r="AE88" s="202">
        <v>0</v>
      </c>
      <c r="AF88" s="202">
        <v>0</v>
      </c>
      <c r="AG88" s="202">
        <v>28.92</v>
      </c>
      <c r="AH88" s="202">
        <v>0</v>
      </c>
      <c r="AI88" s="202">
        <v>34.700000000000003</v>
      </c>
      <c r="AJ88" s="202">
        <v>0</v>
      </c>
      <c r="AK88" s="202">
        <v>69.61</v>
      </c>
      <c r="AL88" s="202">
        <v>0</v>
      </c>
      <c r="AM88" s="202">
        <v>0</v>
      </c>
      <c r="AN88" s="202">
        <v>0</v>
      </c>
      <c r="AO88" s="202">
        <v>219.7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9.18</v>
      </c>
      <c r="E89" s="202">
        <v>0</v>
      </c>
      <c r="F89" s="202">
        <v>0</v>
      </c>
      <c r="G89" s="202">
        <v>21.66</v>
      </c>
      <c r="H89" s="202">
        <v>0</v>
      </c>
      <c r="I89" s="202">
        <v>6.89</v>
      </c>
      <c r="J89" s="202">
        <v>20.85</v>
      </c>
      <c r="K89" s="202">
        <v>4.55</v>
      </c>
      <c r="L89" s="202">
        <v>367.52</v>
      </c>
      <c r="M89" s="202">
        <v>1.3</v>
      </c>
      <c r="N89" s="202">
        <v>1.4</v>
      </c>
      <c r="O89" s="202">
        <v>0</v>
      </c>
      <c r="P89" s="202">
        <v>1.32</v>
      </c>
      <c r="Q89" s="202">
        <v>2.97</v>
      </c>
      <c r="R89" s="202">
        <v>6.17</v>
      </c>
      <c r="S89" s="202">
        <v>3.81</v>
      </c>
      <c r="T89" s="202">
        <v>0</v>
      </c>
      <c r="U89" s="202">
        <v>0.96</v>
      </c>
      <c r="V89" s="202">
        <v>2.7</v>
      </c>
      <c r="W89" s="202">
        <v>0.53</v>
      </c>
      <c r="X89" s="202">
        <v>1.1599999999999999</v>
      </c>
      <c r="Y89" s="202">
        <v>0</v>
      </c>
      <c r="Z89" s="202">
        <v>35.24</v>
      </c>
      <c r="AA89" s="202">
        <v>10.7</v>
      </c>
      <c r="AB89" s="202">
        <v>0</v>
      </c>
      <c r="AC89" s="202">
        <v>24.34</v>
      </c>
      <c r="AD89" s="202">
        <v>0</v>
      </c>
      <c r="AE89" s="202">
        <v>0</v>
      </c>
      <c r="AF89" s="202">
        <v>0</v>
      </c>
      <c r="AG89" s="202">
        <v>28.92</v>
      </c>
      <c r="AH89" s="202">
        <v>0</v>
      </c>
      <c r="AI89" s="202">
        <v>34.700000000000003</v>
      </c>
      <c r="AJ89" s="202">
        <v>0</v>
      </c>
      <c r="AK89" s="202">
        <v>69.61</v>
      </c>
      <c r="AL89" s="202">
        <v>0</v>
      </c>
      <c r="AM89" s="202">
        <v>0</v>
      </c>
      <c r="AN89" s="202">
        <v>0</v>
      </c>
      <c r="AO89" s="202">
        <v>219.7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9.18</v>
      </c>
      <c r="E90" s="202">
        <v>0</v>
      </c>
      <c r="F90" s="202">
        <v>0</v>
      </c>
      <c r="G90" s="202">
        <v>21.66</v>
      </c>
      <c r="H90" s="202">
        <v>0</v>
      </c>
      <c r="I90" s="202">
        <v>6.89</v>
      </c>
      <c r="J90" s="202">
        <v>20.85</v>
      </c>
      <c r="K90" s="202">
        <v>4.55</v>
      </c>
      <c r="L90" s="202">
        <v>367.52</v>
      </c>
      <c r="M90" s="202">
        <v>1.3</v>
      </c>
      <c r="N90" s="202">
        <v>1.4</v>
      </c>
      <c r="O90" s="202">
        <v>0</v>
      </c>
      <c r="P90" s="202">
        <v>1.32</v>
      </c>
      <c r="Q90" s="202">
        <v>2.97</v>
      </c>
      <c r="R90" s="202">
        <v>6.17</v>
      </c>
      <c r="S90" s="202">
        <v>3.81</v>
      </c>
      <c r="T90" s="202">
        <v>0</v>
      </c>
      <c r="U90" s="202">
        <v>0.96</v>
      </c>
      <c r="V90" s="202">
        <v>2.7</v>
      </c>
      <c r="W90" s="202">
        <v>0.53</v>
      </c>
      <c r="X90" s="202">
        <v>1.1599999999999999</v>
      </c>
      <c r="Y90" s="202">
        <v>0</v>
      </c>
      <c r="Z90" s="202">
        <v>35.24</v>
      </c>
      <c r="AA90" s="202">
        <v>10.7</v>
      </c>
      <c r="AB90" s="202">
        <v>0</v>
      </c>
      <c r="AC90" s="202">
        <v>24.34</v>
      </c>
      <c r="AD90" s="202">
        <v>0</v>
      </c>
      <c r="AE90" s="202">
        <v>0</v>
      </c>
      <c r="AF90" s="202">
        <v>0</v>
      </c>
      <c r="AG90" s="202">
        <v>28.92</v>
      </c>
      <c r="AH90" s="202">
        <v>0</v>
      </c>
      <c r="AI90" s="202">
        <v>34.700000000000003</v>
      </c>
      <c r="AJ90" s="202">
        <v>0</v>
      </c>
      <c r="AK90" s="202">
        <v>69.61</v>
      </c>
      <c r="AL90" s="202">
        <v>0</v>
      </c>
      <c r="AM90" s="202">
        <v>0</v>
      </c>
      <c r="AN90" s="202">
        <v>0</v>
      </c>
      <c r="AO90" s="202">
        <v>219.7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9.18</v>
      </c>
      <c r="E91" s="202">
        <v>0</v>
      </c>
      <c r="F91" s="202">
        <v>0</v>
      </c>
      <c r="G91" s="202">
        <v>21.66</v>
      </c>
      <c r="H91" s="202">
        <v>0</v>
      </c>
      <c r="I91" s="202">
        <v>6.89</v>
      </c>
      <c r="J91" s="202">
        <v>20.85</v>
      </c>
      <c r="K91" s="202">
        <v>4.55</v>
      </c>
      <c r="L91" s="202">
        <v>375.64</v>
      </c>
      <c r="M91" s="202">
        <v>1.3</v>
      </c>
      <c r="N91" s="202">
        <v>1.4</v>
      </c>
      <c r="O91" s="202">
        <v>0</v>
      </c>
      <c r="P91" s="202">
        <v>1.32</v>
      </c>
      <c r="Q91" s="202">
        <v>2.97</v>
      </c>
      <c r="R91" s="202">
        <v>6.17</v>
      </c>
      <c r="S91" s="202">
        <v>3.81</v>
      </c>
      <c r="T91" s="202">
        <v>0</v>
      </c>
      <c r="U91" s="202">
        <v>0.96</v>
      </c>
      <c r="V91" s="202">
        <v>2.7</v>
      </c>
      <c r="W91" s="202">
        <v>0.53</v>
      </c>
      <c r="X91" s="202">
        <v>1.1599999999999999</v>
      </c>
      <c r="Y91" s="202">
        <v>0</v>
      </c>
      <c r="Z91" s="202">
        <v>35.24</v>
      </c>
      <c r="AA91" s="202">
        <v>10.7</v>
      </c>
      <c r="AB91" s="202">
        <v>0</v>
      </c>
      <c r="AC91" s="202">
        <v>24.34</v>
      </c>
      <c r="AD91" s="202">
        <v>0</v>
      </c>
      <c r="AE91" s="202">
        <v>0</v>
      </c>
      <c r="AF91" s="202">
        <v>0</v>
      </c>
      <c r="AG91" s="202">
        <v>28.92</v>
      </c>
      <c r="AH91" s="202">
        <v>0</v>
      </c>
      <c r="AI91" s="202">
        <v>34.700000000000003</v>
      </c>
      <c r="AJ91" s="202">
        <v>0</v>
      </c>
      <c r="AK91" s="202">
        <v>69.61</v>
      </c>
      <c r="AL91" s="202">
        <v>0</v>
      </c>
      <c r="AM91" s="202">
        <v>0</v>
      </c>
      <c r="AN91" s="202">
        <v>0</v>
      </c>
      <c r="AO91" s="202">
        <v>219.7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9.18</v>
      </c>
      <c r="E92" s="202">
        <v>0</v>
      </c>
      <c r="F92" s="202">
        <v>0</v>
      </c>
      <c r="G92" s="202">
        <v>21.66</v>
      </c>
      <c r="H92" s="202">
        <v>0</v>
      </c>
      <c r="I92" s="202">
        <v>6.89</v>
      </c>
      <c r="J92" s="202">
        <v>20.85</v>
      </c>
      <c r="K92" s="202">
        <v>4.55</v>
      </c>
      <c r="L92" s="202">
        <v>375.64</v>
      </c>
      <c r="M92" s="202">
        <v>1.3</v>
      </c>
      <c r="N92" s="202">
        <v>1.4</v>
      </c>
      <c r="O92" s="202">
        <v>0</v>
      </c>
      <c r="P92" s="202">
        <v>1.32</v>
      </c>
      <c r="Q92" s="202">
        <v>2.97</v>
      </c>
      <c r="R92" s="202">
        <v>6.17</v>
      </c>
      <c r="S92" s="202">
        <v>3.81</v>
      </c>
      <c r="T92" s="202">
        <v>0</v>
      </c>
      <c r="U92" s="202">
        <v>0.96</v>
      </c>
      <c r="V92" s="202">
        <v>2.7</v>
      </c>
      <c r="W92" s="202">
        <v>0.53</v>
      </c>
      <c r="X92" s="202">
        <v>1.1599999999999999</v>
      </c>
      <c r="Y92" s="202">
        <v>0</v>
      </c>
      <c r="Z92" s="202">
        <v>35.24</v>
      </c>
      <c r="AA92" s="202">
        <v>10.7</v>
      </c>
      <c r="AB92" s="202">
        <v>0</v>
      </c>
      <c r="AC92" s="202">
        <v>24.34</v>
      </c>
      <c r="AD92" s="202">
        <v>0</v>
      </c>
      <c r="AE92" s="202">
        <v>0</v>
      </c>
      <c r="AF92" s="202">
        <v>0</v>
      </c>
      <c r="AG92" s="202">
        <v>28.92</v>
      </c>
      <c r="AH92" s="202">
        <v>0</v>
      </c>
      <c r="AI92" s="202">
        <v>34.700000000000003</v>
      </c>
      <c r="AJ92" s="202">
        <v>0</v>
      </c>
      <c r="AK92" s="202">
        <v>69.61</v>
      </c>
      <c r="AL92" s="202">
        <v>0</v>
      </c>
      <c r="AM92" s="202">
        <v>0</v>
      </c>
      <c r="AN92" s="202">
        <v>0</v>
      </c>
      <c r="AO92" s="202">
        <v>219.7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9.18</v>
      </c>
      <c r="E93" s="202">
        <v>0</v>
      </c>
      <c r="F93" s="202">
        <v>0</v>
      </c>
      <c r="G93" s="202">
        <v>21.66</v>
      </c>
      <c r="H93" s="202">
        <v>0</v>
      </c>
      <c r="I93" s="202">
        <v>6.89</v>
      </c>
      <c r="J93" s="202">
        <v>20.85</v>
      </c>
      <c r="K93" s="202">
        <v>4.55</v>
      </c>
      <c r="L93" s="202">
        <v>375.64</v>
      </c>
      <c r="M93" s="202">
        <v>1.3</v>
      </c>
      <c r="N93" s="202">
        <v>1.4</v>
      </c>
      <c r="O93" s="202">
        <v>0</v>
      </c>
      <c r="P93" s="202">
        <v>1.32</v>
      </c>
      <c r="Q93" s="202">
        <v>2.97</v>
      </c>
      <c r="R93" s="202">
        <v>6.17</v>
      </c>
      <c r="S93" s="202">
        <v>3.81</v>
      </c>
      <c r="T93" s="202">
        <v>0</v>
      </c>
      <c r="U93" s="202">
        <v>0.96</v>
      </c>
      <c r="V93" s="202">
        <v>2.7</v>
      </c>
      <c r="W93" s="202">
        <v>0.53</v>
      </c>
      <c r="X93" s="202">
        <v>1.1599999999999999</v>
      </c>
      <c r="Y93" s="202">
        <v>0</v>
      </c>
      <c r="Z93" s="202">
        <v>35.24</v>
      </c>
      <c r="AA93" s="202">
        <v>10.7</v>
      </c>
      <c r="AB93" s="202">
        <v>0</v>
      </c>
      <c r="AC93" s="202">
        <v>24.34</v>
      </c>
      <c r="AD93" s="202">
        <v>0</v>
      </c>
      <c r="AE93" s="202">
        <v>0</v>
      </c>
      <c r="AF93" s="202">
        <v>0</v>
      </c>
      <c r="AG93" s="202">
        <v>28.92</v>
      </c>
      <c r="AH93" s="202">
        <v>0</v>
      </c>
      <c r="AI93" s="202">
        <v>34.700000000000003</v>
      </c>
      <c r="AJ93" s="202">
        <v>0</v>
      </c>
      <c r="AK93" s="202">
        <v>69.61</v>
      </c>
      <c r="AL93" s="202">
        <v>0</v>
      </c>
      <c r="AM93" s="202">
        <v>0</v>
      </c>
      <c r="AN93" s="202">
        <v>0</v>
      </c>
      <c r="AO93" s="202">
        <v>219.7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9.24</v>
      </c>
      <c r="E94" s="202">
        <v>0</v>
      </c>
      <c r="F94" s="202">
        <v>0</v>
      </c>
      <c r="G94" s="202">
        <v>21.66</v>
      </c>
      <c r="H94" s="202">
        <v>0</v>
      </c>
      <c r="I94" s="202">
        <v>6.89</v>
      </c>
      <c r="J94" s="202">
        <v>20.85</v>
      </c>
      <c r="K94" s="202">
        <v>4.55</v>
      </c>
      <c r="L94" s="202">
        <v>375.64</v>
      </c>
      <c r="M94" s="202">
        <v>1.3</v>
      </c>
      <c r="N94" s="202">
        <v>1.4</v>
      </c>
      <c r="O94" s="202">
        <v>0</v>
      </c>
      <c r="P94" s="202">
        <v>1.32</v>
      </c>
      <c r="Q94" s="202">
        <v>2.97</v>
      </c>
      <c r="R94" s="202">
        <v>6.17</v>
      </c>
      <c r="S94" s="202">
        <v>3.81</v>
      </c>
      <c r="T94" s="202">
        <v>0</v>
      </c>
      <c r="U94" s="202">
        <v>0.96</v>
      </c>
      <c r="V94" s="202">
        <v>2.7</v>
      </c>
      <c r="W94" s="202">
        <v>0.53</v>
      </c>
      <c r="X94" s="202">
        <v>1.1599999999999999</v>
      </c>
      <c r="Y94" s="202">
        <v>0</v>
      </c>
      <c r="Z94" s="202">
        <v>35.24</v>
      </c>
      <c r="AA94" s="202">
        <v>10.7</v>
      </c>
      <c r="AB94" s="202">
        <v>0</v>
      </c>
      <c r="AC94" s="202">
        <v>24.34</v>
      </c>
      <c r="AD94" s="202">
        <v>0</v>
      </c>
      <c r="AE94" s="202">
        <v>0</v>
      </c>
      <c r="AF94" s="202">
        <v>0</v>
      </c>
      <c r="AG94" s="202">
        <v>28.92</v>
      </c>
      <c r="AH94" s="202">
        <v>0</v>
      </c>
      <c r="AI94" s="202">
        <v>34.700000000000003</v>
      </c>
      <c r="AJ94" s="202">
        <v>0</v>
      </c>
      <c r="AK94" s="202">
        <v>69.61</v>
      </c>
      <c r="AL94" s="202">
        <v>0</v>
      </c>
      <c r="AM94" s="202">
        <v>0</v>
      </c>
      <c r="AN94" s="202">
        <v>0</v>
      </c>
      <c r="AO94" s="202">
        <v>219.7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9.24</v>
      </c>
      <c r="E95" s="202">
        <v>0</v>
      </c>
      <c r="F95" s="202">
        <v>0</v>
      </c>
      <c r="G95" s="202">
        <v>21.66</v>
      </c>
      <c r="H95" s="202">
        <v>0</v>
      </c>
      <c r="I95" s="202">
        <v>6.89</v>
      </c>
      <c r="J95" s="202">
        <v>20.85</v>
      </c>
      <c r="K95" s="202">
        <v>4.55</v>
      </c>
      <c r="L95" s="202">
        <v>375.64</v>
      </c>
      <c r="M95" s="202">
        <v>1.3</v>
      </c>
      <c r="N95" s="202">
        <v>1.4</v>
      </c>
      <c r="O95" s="202">
        <v>0</v>
      </c>
      <c r="P95" s="202">
        <v>2.95</v>
      </c>
      <c r="Q95" s="202">
        <v>2.97</v>
      </c>
      <c r="R95" s="202">
        <v>6.17</v>
      </c>
      <c r="S95" s="202">
        <v>3.81</v>
      </c>
      <c r="T95" s="202">
        <v>0</v>
      </c>
      <c r="U95" s="202">
        <v>0.96</v>
      </c>
      <c r="V95" s="202">
        <v>2.7</v>
      </c>
      <c r="W95" s="202">
        <v>0.53</v>
      </c>
      <c r="X95" s="202">
        <v>1.1599999999999999</v>
      </c>
      <c r="Y95" s="202">
        <v>0</v>
      </c>
      <c r="Z95" s="202">
        <v>35.24</v>
      </c>
      <c r="AA95" s="202">
        <v>10.7</v>
      </c>
      <c r="AB95" s="202">
        <v>0</v>
      </c>
      <c r="AC95" s="202">
        <v>24.34</v>
      </c>
      <c r="AD95" s="202">
        <v>0</v>
      </c>
      <c r="AE95" s="202">
        <v>0</v>
      </c>
      <c r="AF95" s="202">
        <v>0</v>
      </c>
      <c r="AG95" s="202">
        <v>28.92</v>
      </c>
      <c r="AH95" s="202">
        <v>0</v>
      </c>
      <c r="AI95" s="202">
        <v>34.700000000000003</v>
      </c>
      <c r="AJ95" s="202">
        <v>0</v>
      </c>
      <c r="AK95" s="202">
        <v>69.61</v>
      </c>
      <c r="AL95" s="202">
        <v>0</v>
      </c>
      <c r="AM95" s="202">
        <v>0</v>
      </c>
      <c r="AN95" s="202">
        <v>0</v>
      </c>
      <c r="AO95" s="202">
        <v>219.7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9.24</v>
      </c>
      <c r="E96" s="202">
        <v>0</v>
      </c>
      <c r="F96" s="202">
        <v>0</v>
      </c>
      <c r="G96" s="202">
        <v>21.66</v>
      </c>
      <c r="H96" s="202">
        <v>0</v>
      </c>
      <c r="I96" s="202">
        <v>6.89</v>
      </c>
      <c r="J96" s="202">
        <v>20.85</v>
      </c>
      <c r="K96" s="202">
        <v>4.55</v>
      </c>
      <c r="L96" s="202">
        <v>375.64</v>
      </c>
      <c r="M96" s="202">
        <v>1.3</v>
      </c>
      <c r="N96" s="202">
        <v>1.4</v>
      </c>
      <c r="O96" s="202">
        <v>0</v>
      </c>
      <c r="P96" s="202">
        <v>3.29</v>
      </c>
      <c r="Q96" s="202">
        <v>2.97</v>
      </c>
      <c r="R96" s="202">
        <v>6.17</v>
      </c>
      <c r="S96" s="202">
        <v>3.81</v>
      </c>
      <c r="T96" s="202">
        <v>0</v>
      </c>
      <c r="U96" s="202">
        <v>0.96</v>
      </c>
      <c r="V96" s="202">
        <v>2.7</v>
      </c>
      <c r="W96" s="202">
        <v>0.53</v>
      </c>
      <c r="X96" s="202">
        <v>1.1599999999999999</v>
      </c>
      <c r="Y96" s="202">
        <v>0</v>
      </c>
      <c r="Z96" s="202">
        <v>35.24</v>
      </c>
      <c r="AA96" s="202">
        <v>10.7</v>
      </c>
      <c r="AB96" s="202">
        <v>0</v>
      </c>
      <c r="AC96" s="202">
        <v>24.34</v>
      </c>
      <c r="AD96" s="202">
        <v>0</v>
      </c>
      <c r="AE96" s="202">
        <v>0</v>
      </c>
      <c r="AF96" s="202">
        <v>0</v>
      </c>
      <c r="AG96" s="202">
        <v>28.92</v>
      </c>
      <c r="AH96" s="202">
        <v>0</v>
      </c>
      <c r="AI96" s="202">
        <v>34.700000000000003</v>
      </c>
      <c r="AJ96" s="202">
        <v>0</v>
      </c>
      <c r="AK96" s="202">
        <v>69.61</v>
      </c>
      <c r="AL96" s="202">
        <v>0</v>
      </c>
      <c r="AM96" s="202">
        <v>0</v>
      </c>
      <c r="AN96" s="202">
        <v>0</v>
      </c>
      <c r="AO96" s="202">
        <v>219.7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9.24</v>
      </c>
      <c r="E97" s="202">
        <v>0</v>
      </c>
      <c r="F97" s="202">
        <v>0</v>
      </c>
      <c r="G97" s="202">
        <v>21.66</v>
      </c>
      <c r="H97" s="202">
        <v>0</v>
      </c>
      <c r="I97" s="202">
        <v>6.89</v>
      </c>
      <c r="J97" s="202">
        <v>20.85</v>
      </c>
      <c r="K97" s="202">
        <v>4.55</v>
      </c>
      <c r="L97" s="202">
        <v>375.64</v>
      </c>
      <c r="M97" s="202">
        <v>1.3</v>
      </c>
      <c r="N97" s="202">
        <v>1.4</v>
      </c>
      <c r="O97" s="202">
        <v>0</v>
      </c>
      <c r="P97" s="202">
        <v>3.29</v>
      </c>
      <c r="Q97" s="202">
        <v>2.97</v>
      </c>
      <c r="R97" s="202">
        <v>6.17</v>
      </c>
      <c r="S97" s="202">
        <v>3.81</v>
      </c>
      <c r="T97" s="202">
        <v>0</v>
      </c>
      <c r="U97" s="202">
        <v>0.96</v>
      </c>
      <c r="V97" s="202">
        <v>2.7</v>
      </c>
      <c r="W97" s="202">
        <v>0.53</v>
      </c>
      <c r="X97" s="202">
        <v>1.1599999999999999</v>
      </c>
      <c r="Y97" s="202">
        <v>0</v>
      </c>
      <c r="Z97" s="202">
        <v>35.24</v>
      </c>
      <c r="AA97" s="202">
        <v>10.7</v>
      </c>
      <c r="AB97" s="202">
        <v>0</v>
      </c>
      <c r="AC97" s="202">
        <v>24.34</v>
      </c>
      <c r="AD97" s="202">
        <v>0</v>
      </c>
      <c r="AE97" s="202">
        <v>0</v>
      </c>
      <c r="AF97" s="202">
        <v>0</v>
      </c>
      <c r="AG97" s="202">
        <v>28.92</v>
      </c>
      <c r="AH97" s="202">
        <v>0</v>
      </c>
      <c r="AI97" s="202">
        <v>34.700000000000003</v>
      </c>
      <c r="AJ97" s="202">
        <v>0</v>
      </c>
      <c r="AK97" s="202">
        <v>69.61</v>
      </c>
      <c r="AL97" s="202">
        <v>0</v>
      </c>
      <c r="AM97" s="202">
        <v>0</v>
      </c>
      <c r="AN97" s="202">
        <v>0</v>
      </c>
      <c r="AO97" s="202">
        <v>219.7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9.24</v>
      </c>
      <c r="E98" s="202">
        <v>0</v>
      </c>
      <c r="F98" s="202">
        <v>0</v>
      </c>
      <c r="G98" s="202">
        <v>21.66</v>
      </c>
      <c r="H98" s="202">
        <v>0</v>
      </c>
      <c r="I98" s="202">
        <v>6.89</v>
      </c>
      <c r="J98" s="202">
        <v>20.85</v>
      </c>
      <c r="K98" s="202">
        <v>4.55</v>
      </c>
      <c r="L98" s="202">
        <v>375.64</v>
      </c>
      <c r="M98" s="202">
        <v>1.3</v>
      </c>
      <c r="N98" s="202">
        <v>1.4</v>
      </c>
      <c r="O98" s="202">
        <v>0</v>
      </c>
      <c r="P98" s="202">
        <v>3.63</v>
      </c>
      <c r="Q98" s="202">
        <v>2.97</v>
      </c>
      <c r="R98" s="202">
        <v>6.17</v>
      </c>
      <c r="S98" s="202">
        <v>3.81</v>
      </c>
      <c r="T98" s="202">
        <v>0</v>
      </c>
      <c r="U98" s="202">
        <v>0.96</v>
      </c>
      <c r="V98" s="202">
        <v>2.7</v>
      </c>
      <c r="W98" s="202">
        <v>0.53</v>
      </c>
      <c r="X98" s="202">
        <v>1.1599999999999999</v>
      </c>
      <c r="Y98" s="202">
        <v>0</v>
      </c>
      <c r="Z98" s="202">
        <v>35.24</v>
      </c>
      <c r="AA98" s="202">
        <v>10.7</v>
      </c>
      <c r="AB98" s="202">
        <v>0</v>
      </c>
      <c r="AC98" s="202">
        <v>24.34</v>
      </c>
      <c r="AD98" s="202">
        <v>0</v>
      </c>
      <c r="AE98" s="202">
        <v>0</v>
      </c>
      <c r="AF98" s="202">
        <v>0</v>
      </c>
      <c r="AG98" s="202">
        <v>28.92</v>
      </c>
      <c r="AH98" s="202">
        <v>0</v>
      </c>
      <c r="AI98" s="202">
        <v>34.700000000000003</v>
      </c>
      <c r="AJ98" s="202">
        <v>0</v>
      </c>
      <c r="AK98" s="202">
        <v>69.61</v>
      </c>
      <c r="AL98" s="202">
        <v>0</v>
      </c>
      <c r="AM98" s="202">
        <v>0</v>
      </c>
      <c r="AN98" s="202">
        <v>0</v>
      </c>
      <c r="AO98" s="202">
        <v>219.7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0.21800250000000002</v>
      </c>
      <c r="E99">
        <f t="shared" si="0"/>
        <v>0</v>
      </c>
      <c r="F99">
        <f t="shared" si="0"/>
        <v>0</v>
      </c>
      <c r="G99">
        <f t="shared" si="0"/>
        <v>0.51984000000000086</v>
      </c>
      <c r="H99">
        <f t="shared" si="0"/>
        <v>0</v>
      </c>
      <c r="I99">
        <f t="shared" si="0"/>
        <v>0.16535999999999976</v>
      </c>
      <c r="J99">
        <f t="shared" si="0"/>
        <v>0.50039999999999918</v>
      </c>
      <c r="K99">
        <f t="shared" si="0"/>
        <v>7.7322500000000113E-2</v>
      </c>
      <c r="L99">
        <f t="shared" si="0"/>
        <v>6.53085</v>
      </c>
      <c r="M99">
        <f t="shared" si="0"/>
        <v>6.2937500000000132E-2</v>
      </c>
      <c r="N99">
        <f t="shared" si="0"/>
        <v>7.3024999999999951E-2</v>
      </c>
      <c r="O99">
        <f t="shared" si="0"/>
        <v>0</v>
      </c>
      <c r="P99">
        <f t="shared" si="0"/>
        <v>7.0924999999999863E-2</v>
      </c>
      <c r="Q99">
        <f t="shared" si="0"/>
        <v>3.6507499999999957E-2</v>
      </c>
      <c r="R99">
        <f t="shared" si="0"/>
        <v>0.10277000000000013</v>
      </c>
      <c r="S99">
        <f t="shared" si="0"/>
        <v>4.8647500000000045E-2</v>
      </c>
      <c r="T99">
        <f t="shared" si="0"/>
        <v>0</v>
      </c>
      <c r="U99">
        <f t="shared" si="0"/>
        <v>2.3259999999999951E-2</v>
      </c>
      <c r="V99">
        <f t="shared" si="0"/>
        <v>3.4372499999999973E-2</v>
      </c>
      <c r="W99">
        <f t="shared" si="0"/>
        <v>4.9075000000000001E-2</v>
      </c>
      <c r="X99">
        <f t="shared" si="0"/>
        <v>0.11894500000000041</v>
      </c>
      <c r="Y99">
        <f t="shared" si="0"/>
        <v>0</v>
      </c>
      <c r="Z99">
        <f t="shared" si="0"/>
        <v>0.52870000000000028</v>
      </c>
      <c r="AA99">
        <f t="shared" si="0"/>
        <v>0.14382500000000001</v>
      </c>
      <c r="AB99">
        <f t="shared" si="0"/>
        <v>0</v>
      </c>
      <c r="AC99">
        <f t="shared" si="0"/>
        <v>0.58426249999999968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0.69408000000000092</v>
      </c>
      <c r="AH99">
        <f t="shared" si="0"/>
        <v>1.6387499999999999E-2</v>
      </c>
      <c r="AI99">
        <f t="shared" si="0"/>
        <v>0.83279999999999876</v>
      </c>
      <c r="AJ99">
        <f t="shared" si="0"/>
        <v>0</v>
      </c>
      <c r="AK99">
        <f t="shared" si="0"/>
        <v>1.6706399999999977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5.3053800000000102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64</v>
      </c>
      <c r="N3" s="83">
        <v>64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-64</v>
      </c>
      <c r="AG3" s="83">
        <v>0</v>
      </c>
      <c r="AH3" s="83">
        <v>0</v>
      </c>
      <c r="AI3" s="83">
        <v>-64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64</v>
      </c>
      <c r="AY3" s="84">
        <f>-SUM(AU3:AX3)</f>
        <v>-64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640</v>
      </c>
      <c r="CI3" s="81">
        <f>SUM(CE3:CH3)</f>
        <v>640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-64</v>
      </c>
      <c r="DH3" s="82">
        <f>BF3+AO3+AV3+BK3+BR3</f>
        <v>0</v>
      </c>
      <c r="DI3" s="82">
        <f>BM3+BS3+BD3+AW3+AP3</f>
        <v>0</v>
      </c>
      <c r="DJ3" s="82">
        <f>BT3+BL3+BE3+AX3+AQ3</f>
        <v>64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84</v>
      </c>
      <c r="N4" s="83">
        <v>84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-84</v>
      </c>
      <c r="AG4" s="83">
        <v>0</v>
      </c>
      <c r="AH4" s="83">
        <v>0</v>
      </c>
      <c r="AI4" s="83">
        <v>-84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84</v>
      </c>
      <c r="AY4" s="84">
        <f t="shared" ref="AY4:AY67" si="14">-SUM(AU4:AX4)</f>
        <v>-84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840</v>
      </c>
      <c r="CI4" s="81">
        <f t="shared" ref="CI4:CI67" si="24">SUM(CE4:CH4)</f>
        <v>840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-84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84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104</v>
      </c>
      <c r="N5" s="83">
        <v>104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-104</v>
      </c>
      <c r="AG5" s="83">
        <v>0</v>
      </c>
      <c r="AH5" s="83">
        <v>0</v>
      </c>
      <c r="AI5" s="83">
        <v>-104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104</v>
      </c>
      <c r="AY5" s="84">
        <f t="shared" si="14"/>
        <v>-104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1040</v>
      </c>
      <c r="CI5" s="81">
        <f t="shared" si="24"/>
        <v>1040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-104</v>
      </c>
      <c r="DH5" s="82">
        <f t="shared" si="33"/>
        <v>0</v>
      </c>
      <c r="DI5" s="82">
        <f t="shared" si="34"/>
        <v>0</v>
      </c>
      <c r="DJ5" s="82">
        <f t="shared" si="35"/>
        <v>104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109</v>
      </c>
      <c r="N6" s="83">
        <v>109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-109</v>
      </c>
      <c r="AG6" s="83">
        <v>0</v>
      </c>
      <c r="AH6" s="83">
        <v>0</v>
      </c>
      <c r="AI6" s="83">
        <v>-109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109</v>
      </c>
      <c r="AY6" s="84">
        <f t="shared" si="14"/>
        <v>-109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1090</v>
      </c>
      <c r="CI6" s="81">
        <f t="shared" si="24"/>
        <v>1090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-109</v>
      </c>
      <c r="DH6" s="82">
        <f t="shared" si="33"/>
        <v>0</v>
      </c>
      <c r="DI6" s="82">
        <f t="shared" si="34"/>
        <v>0</v>
      </c>
      <c r="DJ6" s="82">
        <f t="shared" si="35"/>
        <v>109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119</v>
      </c>
      <c r="N7" s="83">
        <v>119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-119</v>
      </c>
      <c r="AG7" s="83">
        <v>0</v>
      </c>
      <c r="AH7" s="83">
        <v>0</v>
      </c>
      <c r="AI7" s="83">
        <v>-119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119</v>
      </c>
      <c r="AY7" s="84">
        <f t="shared" si="14"/>
        <v>-119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1190</v>
      </c>
      <c r="CI7" s="81">
        <f t="shared" si="24"/>
        <v>1190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-119</v>
      </c>
      <c r="DH7" s="82">
        <f t="shared" si="33"/>
        <v>0</v>
      </c>
      <c r="DI7" s="82">
        <f t="shared" si="34"/>
        <v>0</v>
      </c>
      <c r="DJ7" s="82">
        <f t="shared" si="35"/>
        <v>119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129</v>
      </c>
      <c r="N8" s="83">
        <v>129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-129</v>
      </c>
      <c r="AG8" s="83">
        <v>0</v>
      </c>
      <c r="AH8" s="83">
        <v>0</v>
      </c>
      <c r="AI8" s="83">
        <v>-129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129</v>
      </c>
      <c r="AY8" s="84">
        <f t="shared" si="14"/>
        <v>-129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1290</v>
      </c>
      <c r="CI8" s="81">
        <f t="shared" si="24"/>
        <v>1290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-129</v>
      </c>
      <c r="DH8" s="82">
        <f t="shared" si="33"/>
        <v>0</v>
      </c>
      <c r="DI8" s="82">
        <f t="shared" si="34"/>
        <v>0</v>
      </c>
      <c r="DJ8" s="82">
        <f t="shared" si="35"/>
        <v>129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134</v>
      </c>
      <c r="N9" s="83">
        <v>134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-134</v>
      </c>
      <c r="AG9" s="83">
        <v>0</v>
      </c>
      <c r="AH9" s="83">
        <v>0</v>
      </c>
      <c r="AI9" s="83">
        <v>-134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134</v>
      </c>
      <c r="AY9" s="84">
        <f t="shared" si="14"/>
        <v>-134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1340</v>
      </c>
      <c r="CI9" s="81">
        <f t="shared" si="24"/>
        <v>1340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-134</v>
      </c>
      <c r="DH9" s="82">
        <f t="shared" si="33"/>
        <v>0</v>
      </c>
      <c r="DI9" s="82">
        <f t="shared" si="34"/>
        <v>0</v>
      </c>
      <c r="DJ9" s="82">
        <f t="shared" si="35"/>
        <v>134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130</v>
      </c>
      <c r="N10" s="83">
        <v>130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-130</v>
      </c>
      <c r="AG10" s="83">
        <v>0</v>
      </c>
      <c r="AH10" s="83">
        <v>0</v>
      </c>
      <c r="AI10" s="83">
        <v>-130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130</v>
      </c>
      <c r="AY10" s="84">
        <f t="shared" si="14"/>
        <v>-130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1300</v>
      </c>
      <c r="CI10" s="81">
        <f t="shared" si="24"/>
        <v>1300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-130</v>
      </c>
      <c r="DH10" s="82">
        <f t="shared" si="33"/>
        <v>0</v>
      </c>
      <c r="DI10" s="82">
        <f t="shared" si="34"/>
        <v>0</v>
      </c>
      <c r="DJ10" s="82">
        <f t="shared" si="35"/>
        <v>130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121</v>
      </c>
      <c r="N11" s="83">
        <v>121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-121</v>
      </c>
      <c r="AG11" s="83">
        <v>0</v>
      </c>
      <c r="AH11" s="83">
        <v>0</v>
      </c>
      <c r="AI11" s="83">
        <v>-121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121</v>
      </c>
      <c r="AY11" s="84">
        <f t="shared" si="14"/>
        <v>-121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1210</v>
      </c>
      <c r="CI11" s="81">
        <f t="shared" si="24"/>
        <v>1210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-121</v>
      </c>
      <c r="DH11" s="82">
        <f t="shared" si="33"/>
        <v>0</v>
      </c>
      <c r="DI11" s="82">
        <f t="shared" si="34"/>
        <v>0</v>
      </c>
      <c r="DJ11" s="82">
        <f t="shared" si="35"/>
        <v>121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111</v>
      </c>
      <c r="N12" s="83">
        <v>111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-111</v>
      </c>
      <c r="AG12" s="83">
        <v>0</v>
      </c>
      <c r="AH12" s="83">
        <v>0</v>
      </c>
      <c r="AI12" s="83">
        <v>-111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111</v>
      </c>
      <c r="AY12" s="84">
        <f t="shared" si="14"/>
        <v>-111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1110</v>
      </c>
      <c r="CI12" s="81">
        <f t="shared" si="24"/>
        <v>1110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-111</v>
      </c>
      <c r="DH12" s="82">
        <f t="shared" si="33"/>
        <v>0</v>
      </c>
      <c r="DI12" s="82">
        <f t="shared" si="34"/>
        <v>0</v>
      </c>
      <c r="DJ12" s="82">
        <f t="shared" si="35"/>
        <v>111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97</v>
      </c>
      <c r="N13" s="83">
        <v>97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-97</v>
      </c>
      <c r="AG13" s="83">
        <v>0</v>
      </c>
      <c r="AH13" s="83">
        <v>0</v>
      </c>
      <c r="AI13" s="83">
        <v>-97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97</v>
      </c>
      <c r="AY13" s="84">
        <f t="shared" si="14"/>
        <v>-97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970</v>
      </c>
      <c r="CI13" s="81">
        <f t="shared" si="24"/>
        <v>970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-97</v>
      </c>
      <c r="DH13" s="82">
        <f t="shared" si="33"/>
        <v>0</v>
      </c>
      <c r="DI13" s="82">
        <f t="shared" si="34"/>
        <v>0</v>
      </c>
      <c r="DJ13" s="82">
        <f t="shared" si="35"/>
        <v>97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95</v>
      </c>
      <c r="N14" s="83">
        <v>95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-95</v>
      </c>
      <c r="AG14" s="83">
        <v>0</v>
      </c>
      <c r="AH14" s="83">
        <v>0</v>
      </c>
      <c r="AI14" s="83">
        <v>-95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95</v>
      </c>
      <c r="AY14" s="84">
        <f t="shared" si="14"/>
        <v>-95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950</v>
      </c>
      <c r="CI14" s="81">
        <f t="shared" si="24"/>
        <v>950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-95</v>
      </c>
      <c r="DH14" s="82">
        <f t="shared" si="33"/>
        <v>0</v>
      </c>
      <c r="DI14" s="82">
        <f t="shared" si="34"/>
        <v>0</v>
      </c>
      <c r="DJ14" s="82">
        <f t="shared" si="35"/>
        <v>95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90</v>
      </c>
      <c r="N15" s="83">
        <v>90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-90</v>
      </c>
      <c r="AG15" s="83">
        <v>0</v>
      </c>
      <c r="AH15" s="83">
        <v>0</v>
      </c>
      <c r="AI15" s="83">
        <v>-90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90</v>
      </c>
      <c r="AY15" s="84">
        <f t="shared" si="14"/>
        <v>-90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900</v>
      </c>
      <c r="CI15" s="81">
        <f t="shared" si="24"/>
        <v>900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-90</v>
      </c>
      <c r="DH15" s="82">
        <f t="shared" si="33"/>
        <v>0</v>
      </c>
      <c r="DI15" s="82">
        <f t="shared" si="34"/>
        <v>0</v>
      </c>
      <c r="DJ15" s="82">
        <f t="shared" si="35"/>
        <v>90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90</v>
      </c>
      <c r="N16" s="83">
        <v>90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-90</v>
      </c>
      <c r="AG16" s="83">
        <v>0</v>
      </c>
      <c r="AH16" s="83">
        <v>0</v>
      </c>
      <c r="AI16" s="83">
        <v>-90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90</v>
      </c>
      <c r="AY16" s="84">
        <f t="shared" si="14"/>
        <v>-90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900</v>
      </c>
      <c r="CI16" s="81">
        <f t="shared" si="24"/>
        <v>900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-90</v>
      </c>
      <c r="DH16" s="82">
        <f t="shared" si="33"/>
        <v>0</v>
      </c>
      <c r="DI16" s="82">
        <f t="shared" si="34"/>
        <v>0</v>
      </c>
      <c r="DJ16" s="82">
        <f t="shared" si="35"/>
        <v>90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88</v>
      </c>
      <c r="N17" s="83">
        <v>88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-88</v>
      </c>
      <c r="AG17" s="83">
        <v>0</v>
      </c>
      <c r="AH17" s="83">
        <v>0</v>
      </c>
      <c r="AI17" s="83">
        <v>-88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88</v>
      </c>
      <c r="AY17" s="84">
        <f t="shared" si="14"/>
        <v>-88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880</v>
      </c>
      <c r="CI17" s="81">
        <f t="shared" si="24"/>
        <v>880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-88</v>
      </c>
      <c r="DH17" s="82">
        <f t="shared" si="33"/>
        <v>0</v>
      </c>
      <c r="DI17" s="82">
        <f t="shared" si="34"/>
        <v>0</v>
      </c>
      <c r="DJ17" s="82">
        <f t="shared" si="35"/>
        <v>88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88</v>
      </c>
      <c r="N18" s="83">
        <v>88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-88</v>
      </c>
      <c r="AG18" s="83">
        <v>0</v>
      </c>
      <c r="AH18" s="83">
        <v>0</v>
      </c>
      <c r="AI18" s="83">
        <v>-88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88</v>
      </c>
      <c r="AY18" s="84">
        <f t="shared" si="14"/>
        <v>-88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880</v>
      </c>
      <c r="CI18" s="81">
        <f t="shared" si="24"/>
        <v>880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-88</v>
      </c>
      <c r="DH18" s="82">
        <f t="shared" si="33"/>
        <v>0</v>
      </c>
      <c r="DI18" s="82">
        <f t="shared" si="34"/>
        <v>0</v>
      </c>
      <c r="DJ18" s="82">
        <f t="shared" si="35"/>
        <v>88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94</v>
      </c>
      <c r="N19" s="83">
        <v>94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-94</v>
      </c>
      <c r="AG19" s="83">
        <v>0</v>
      </c>
      <c r="AH19" s="83">
        <v>0</v>
      </c>
      <c r="AI19" s="83">
        <v>-94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94</v>
      </c>
      <c r="AY19" s="84">
        <f t="shared" si="14"/>
        <v>-94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940</v>
      </c>
      <c r="CI19" s="81">
        <f t="shared" si="24"/>
        <v>940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-94</v>
      </c>
      <c r="DH19" s="82">
        <f t="shared" si="33"/>
        <v>0</v>
      </c>
      <c r="DI19" s="82">
        <f t="shared" si="34"/>
        <v>0</v>
      </c>
      <c r="DJ19" s="82">
        <f t="shared" si="35"/>
        <v>94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101</v>
      </c>
      <c r="N20" s="83">
        <v>101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-101</v>
      </c>
      <c r="AG20" s="83">
        <v>0</v>
      </c>
      <c r="AH20" s="83">
        <v>0</v>
      </c>
      <c r="AI20" s="83">
        <v>-101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101</v>
      </c>
      <c r="AY20" s="84">
        <f t="shared" si="14"/>
        <v>-101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1010</v>
      </c>
      <c r="CI20" s="81">
        <f t="shared" si="24"/>
        <v>1010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-101</v>
      </c>
      <c r="DH20" s="82">
        <f t="shared" si="33"/>
        <v>0</v>
      </c>
      <c r="DI20" s="82">
        <f t="shared" si="34"/>
        <v>0</v>
      </c>
      <c r="DJ20" s="82">
        <f t="shared" si="35"/>
        <v>101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114</v>
      </c>
      <c r="N21" s="83">
        <v>114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-114</v>
      </c>
      <c r="AG21" s="83">
        <v>0</v>
      </c>
      <c r="AH21" s="83">
        <v>0</v>
      </c>
      <c r="AI21" s="83">
        <v>-114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114</v>
      </c>
      <c r="AY21" s="84">
        <f t="shared" si="14"/>
        <v>-114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1140</v>
      </c>
      <c r="CI21" s="81">
        <f t="shared" si="24"/>
        <v>1140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-114</v>
      </c>
      <c r="DH21" s="82">
        <f t="shared" si="33"/>
        <v>0</v>
      </c>
      <c r="DI21" s="82">
        <f t="shared" si="34"/>
        <v>0</v>
      </c>
      <c r="DJ21" s="82">
        <f t="shared" si="35"/>
        <v>114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132</v>
      </c>
      <c r="N22" s="83">
        <v>132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-132</v>
      </c>
      <c r="AG22" s="83">
        <v>0</v>
      </c>
      <c r="AH22" s="83">
        <v>0</v>
      </c>
      <c r="AI22" s="83">
        <v>-132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132</v>
      </c>
      <c r="AY22" s="84">
        <f t="shared" si="14"/>
        <v>-132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1320</v>
      </c>
      <c r="CI22" s="81">
        <f t="shared" si="24"/>
        <v>1320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-132</v>
      </c>
      <c r="DH22" s="82">
        <f t="shared" si="33"/>
        <v>0</v>
      </c>
      <c r="DI22" s="82">
        <f t="shared" si="34"/>
        <v>0</v>
      </c>
      <c r="DJ22" s="82">
        <f t="shared" si="35"/>
        <v>132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120</v>
      </c>
      <c r="N23" s="83">
        <v>120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-120</v>
      </c>
      <c r="AG23" s="83">
        <v>0</v>
      </c>
      <c r="AH23" s="83">
        <v>0</v>
      </c>
      <c r="AI23" s="83">
        <v>-120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120</v>
      </c>
      <c r="AY23" s="84">
        <f t="shared" si="14"/>
        <v>-120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1200</v>
      </c>
      <c r="CI23" s="81">
        <f t="shared" si="24"/>
        <v>1200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-120</v>
      </c>
      <c r="DH23" s="82">
        <f t="shared" si="33"/>
        <v>0</v>
      </c>
      <c r="DI23" s="82">
        <f t="shared" si="34"/>
        <v>0</v>
      </c>
      <c r="DJ23" s="82">
        <f t="shared" si="35"/>
        <v>120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95</v>
      </c>
      <c r="N24" s="83">
        <v>95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-95</v>
      </c>
      <c r="AG24" s="83">
        <v>0</v>
      </c>
      <c r="AH24" s="83">
        <v>0</v>
      </c>
      <c r="AI24" s="83">
        <v>-95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95</v>
      </c>
      <c r="AY24" s="84">
        <f t="shared" si="14"/>
        <v>-95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950</v>
      </c>
      <c r="CI24" s="81">
        <f t="shared" si="24"/>
        <v>950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-95</v>
      </c>
      <c r="DH24" s="82">
        <f t="shared" si="33"/>
        <v>0</v>
      </c>
      <c r="DI24" s="82">
        <f t="shared" si="34"/>
        <v>0</v>
      </c>
      <c r="DJ24" s="82">
        <f t="shared" si="35"/>
        <v>95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65</v>
      </c>
      <c r="N25" s="83">
        <v>65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-65</v>
      </c>
      <c r="AG25" s="83">
        <v>0</v>
      </c>
      <c r="AH25" s="83">
        <v>0</v>
      </c>
      <c r="AI25" s="83">
        <v>-65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65</v>
      </c>
      <c r="AY25" s="84">
        <f t="shared" si="14"/>
        <v>-65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650</v>
      </c>
      <c r="CI25" s="81">
        <f t="shared" si="24"/>
        <v>650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-65</v>
      </c>
      <c r="DH25" s="82">
        <f t="shared" si="33"/>
        <v>0</v>
      </c>
      <c r="DI25" s="82">
        <f t="shared" si="34"/>
        <v>0</v>
      </c>
      <c r="DJ25" s="82">
        <f t="shared" si="35"/>
        <v>65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-10.847</v>
      </c>
      <c r="D26" s="83">
        <v>0</v>
      </c>
      <c r="E26" s="83">
        <v>0</v>
      </c>
      <c r="F26" s="83">
        <v>0</v>
      </c>
      <c r="G26" s="83">
        <v>-10.847</v>
      </c>
      <c r="H26" s="77"/>
      <c r="I26" s="32">
        <v>24</v>
      </c>
      <c r="J26" s="83">
        <v>10.847</v>
      </c>
      <c r="K26" s="83">
        <v>0</v>
      </c>
      <c r="L26" s="83">
        <v>0</v>
      </c>
      <c r="M26" s="83">
        <v>9.1530000000000005</v>
      </c>
      <c r="N26" s="83">
        <v>20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-9.1530000000000005</v>
      </c>
      <c r="AG26" s="83">
        <v>0</v>
      </c>
      <c r="AH26" s="83">
        <v>0</v>
      </c>
      <c r="AI26" s="83">
        <v>-9.1530000000000005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10.847</v>
      </c>
      <c r="AV26" s="84">
        <f t="shared" si="13"/>
        <v>0</v>
      </c>
      <c r="AW26" s="84">
        <f t="shared" si="13"/>
        <v>0</v>
      </c>
      <c r="AX26" s="84">
        <f t="shared" si="13"/>
        <v>9.1530000000000005</v>
      </c>
      <c r="AY26" s="84">
        <f t="shared" si="14"/>
        <v>-20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108.47</v>
      </c>
      <c r="CF26" s="81">
        <f t="shared" si="5"/>
        <v>0</v>
      </c>
      <c r="CG26" s="81">
        <f t="shared" si="5"/>
        <v>0</v>
      </c>
      <c r="CH26" s="81">
        <f t="shared" si="5"/>
        <v>91.53</v>
      </c>
      <c r="CI26" s="81">
        <f t="shared" si="24"/>
        <v>200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10.847</v>
      </c>
      <c r="DG26" s="82">
        <f t="shared" si="32"/>
        <v>-20</v>
      </c>
      <c r="DH26" s="82">
        <f t="shared" si="33"/>
        <v>0</v>
      </c>
      <c r="DI26" s="82">
        <f t="shared" si="34"/>
        <v>0</v>
      </c>
      <c r="DJ26" s="82">
        <f t="shared" si="35"/>
        <v>9.1530000000000005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-15.185</v>
      </c>
      <c r="D27" s="83">
        <v>0</v>
      </c>
      <c r="E27" s="83">
        <v>0</v>
      </c>
      <c r="F27" s="83">
        <v>0</v>
      </c>
      <c r="G27" s="83">
        <v>-15.185</v>
      </c>
      <c r="H27" s="77"/>
      <c r="I27" s="32">
        <v>25</v>
      </c>
      <c r="J27" s="83">
        <v>15.185</v>
      </c>
      <c r="K27" s="83">
        <v>0</v>
      </c>
      <c r="L27" s="83">
        <v>0</v>
      </c>
      <c r="M27" s="83">
        <v>12.815</v>
      </c>
      <c r="N27" s="83">
        <v>28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-12.815</v>
      </c>
      <c r="AG27" s="83">
        <v>0</v>
      </c>
      <c r="AH27" s="83">
        <v>0</v>
      </c>
      <c r="AI27" s="83">
        <v>-12.815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15.185</v>
      </c>
      <c r="AV27" s="84">
        <f t="shared" si="13"/>
        <v>0</v>
      </c>
      <c r="AW27" s="84">
        <f t="shared" si="13"/>
        <v>0</v>
      </c>
      <c r="AX27" s="84">
        <f t="shared" si="13"/>
        <v>12.815</v>
      </c>
      <c r="AY27" s="84">
        <f t="shared" si="14"/>
        <v>-28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151.85</v>
      </c>
      <c r="CF27" s="81">
        <f t="shared" si="5"/>
        <v>0</v>
      </c>
      <c r="CG27" s="81">
        <f t="shared" si="5"/>
        <v>0</v>
      </c>
      <c r="CH27" s="81">
        <f t="shared" si="5"/>
        <v>128.15</v>
      </c>
      <c r="CI27" s="81">
        <f t="shared" si="24"/>
        <v>280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15.185</v>
      </c>
      <c r="DG27" s="82">
        <f t="shared" si="32"/>
        <v>-28</v>
      </c>
      <c r="DH27" s="82">
        <f t="shared" si="33"/>
        <v>0</v>
      </c>
      <c r="DI27" s="82">
        <f t="shared" si="34"/>
        <v>0</v>
      </c>
      <c r="DJ27" s="82">
        <f t="shared" si="35"/>
        <v>12.815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0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0</v>
      </c>
      <c r="AY45" s="84">
        <f t="shared" si="14"/>
        <v>0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0</v>
      </c>
      <c r="CI45" s="81">
        <f t="shared" si="24"/>
        <v>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0</v>
      </c>
      <c r="DH45" s="82">
        <f t="shared" si="33"/>
        <v>0</v>
      </c>
      <c r="DI45" s="82">
        <f t="shared" si="34"/>
        <v>0</v>
      </c>
      <c r="DJ45" s="82">
        <f t="shared" si="35"/>
        <v>0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0</v>
      </c>
      <c r="AY46" s="84">
        <f t="shared" si="14"/>
        <v>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0</v>
      </c>
      <c r="CI46" s="81">
        <f t="shared" si="24"/>
        <v>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0</v>
      </c>
      <c r="DH46" s="82">
        <f t="shared" si="33"/>
        <v>0</v>
      </c>
      <c r="DI46" s="82">
        <f t="shared" si="34"/>
        <v>0</v>
      </c>
      <c r="DJ46" s="82">
        <f t="shared" si="35"/>
        <v>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0</v>
      </c>
      <c r="AY58" s="84">
        <f t="shared" si="14"/>
        <v>0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0</v>
      </c>
      <c r="CI58" s="81">
        <f t="shared" si="24"/>
        <v>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0</v>
      </c>
      <c r="DH58" s="82">
        <f t="shared" si="33"/>
        <v>0</v>
      </c>
      <c r="DI58" s="82">
        <f t="shared" si="34"/>
        <v>0</v>
      </c>
      <c r="DJ58" s="82">
        <f t="shared" si="35"/>
        <v>0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0</v>
      </c>
      <c r="AY59" s="84">
        <f t="shared" si="14"/>
        <v>0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0</v>
      </c>
      <c r="CI59" s="81">
        <f t="shared" si="24"/>
        <v>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0</v>
      </c>
      <c r="DH59" s="82">
        <f t="shared" si="33"/>
        <v>0</v>
      </c>
      <c r="DI59" s="82">
        <f t="shared" si="34"/>
        <v>0</v>
      </c>
      <c r="DJ59" s="82">
        <f t="shared" si="35"/>
        <v>0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0</v>
      </c>
      <c r="AY60" s="84">
        <f t="shared" si="14"/>
        <v>0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0</v>
      </c>
      <c r="CI60" s="81">
        <f t="shared" si="24"/>
        <v>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0</v>
      </c>
      <c r="DH60" s="82">
        <f t="shared" si="33"/>
        <v>0</v>
      </c>
      <c r="DI60" s="82">
        <f t="shared" si="34"/>
        <v>0</v>
      </c>
      <c r="DJ60" s="82">
        <f t="shared" si="35"/>
        <v>0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0</v>
      </c>
      <c r="AY61" s="84">
        <f t="shared" si="14"/>
        <v>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0</v>
      </c>
      <c r="CI61" s="81">
        <f t="shared" si="24"/>
        <v>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0</v>
      </c>
      <c r="DH61" s="82">
        <f t="shared" si="33"/>
        <v>0</v>
      </c>
      <c r="DI61" s="82">
        <f t="shared" si="34"/>
        <v>0</v>
      </c>
      <c r="DJ61" s="82">
        <f t="shared" si="35"/>
        <v>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0</v>
      </c>
      <c r="AY62" s="84">
        <f t="shared" si="14"/>
        <v>0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0</v>
      </c>
      <c r="CI62" s="81">
        <f t="shared" si="24"/>
        <v>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0</v>
      </c>
      <c r="DH62" s="82">
        <f t="shared" si="33"/>
        <v>0</v>
      </c>
      <c r="DI62" s="82">
        <f t="shared" si="34"/>
        <v>0</v>
      </c>
      <c r="DJ62" s="82">
        <f t="shared" si="35"/>
        <v>0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0</v>
      </c>
      <c r="AY63" s="84">
        <f t="shared" si="14"/>
        <v>0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0</v>
      </c>
      <c r="CI63" s="81">
        <f t="shared" si="24"/>
        <v>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0</v>
      </c>
      <c r="DH63" s="82">
        <f t="shared" si="33"/>
        <v>0</v>
      </c>
      <c r="DI63" s="82">
        <f t="shared" si="34"/>
        <v>0</v>
      </c>
      <c r="DJ63" s="82">
        <f t="shared" si="35"/>
        <v>0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0</v>
      </c>
      <c r="AY64" s="84">
        <f t="shared" si="14"/>
        <v>0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0</v>
      </c>
      <c r="CI64" s="81">
        <f t="shared" si="24"/>
        <v>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0</v>
      </c>
      <c r="DH64" s="82">
        <f t="shared" si="33"/>
        <v>0</v>
      </c>
      <c r="DI64" s="82">
        <f t="shared" si="34"/>
        <v>0</v>
      </c>
      <c r="DJ64" s="82">
        <f t="shared" si="35"/>
        <v>0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0</v>
      </c>
      <c r="AY65" s="84">
        <f t="shared" si="14"/>
        <v>0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0</v>
      </c>
      <c r="CI65" s="81">
        <f t="shared" si="24"/>
        <v>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0</v>
      </c>
      <c r="DH65" s="82">
        <f t="shared" si="33"/>
        <v>0</v>
      </c>
      <c r="DI65" s="82">
        <f t="shared" si="34"/>
        <v>0</v>
      </c>
      <c r="DJ65" s="82">
        <f t="shared" si="35"/>
        <v>0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0</v>
      </c>
      <c r="AY66" s="84">
        <f t="shared" si="14"/>
        <v>0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0</v>
      </c>
      <c r="CI66" s="81">
        <f t="shared" si="24"/>
        <v>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0</v>
      </c>
      <c r="DH66" s="82">
        <f t="shared" si="33"/>
        <v>0</v>
      </c>
      <c r="DI66" s="82">
        <f t="shared" si="34"/>
        <v>0</v>
      </c>
      <c r="DJ66" s="82">
        <f t="shared" si="35"/>
        <v>0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0</v>
      </c>
      <c r="AY67" s="84">
        <f t="shared" si="14"/>
        <v>0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0</v>
      </c>
      <c r="CI67" s="81">
        <f t="shared" si="24"/>
        <v>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0</v>
      </c>
      <c r="DH67" s="82">
        <f t="shared" si="33"/>
        <v>0</v>
      </c>
      <c r="DI67" s="82">
        <f t="shared" si="34"/>
        <v>0</v>
      </c>
      <c r="DJ67" s="82">
        <f t="shared" si="35"/>
        <v>0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0</v>
      </c>
      <c r="AY68" s="84">
        <f t="shared" ref="AY68:AY98" si="42">-SUM(AU68:AX68)</f>
        <v>0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0</v>
      </c>
      <c r="CI68" s="81">
        <f t="shared" ref="CI68:CI98" si="52">SUM(CE68:CH68)</f>
        <v>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0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0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0</v>
      </c>
      <c r="AY69" s="84">
        <f t="shared" si="42"/>
        <v>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0</v>
      </c>
      <c r="CI69" s="81">
        <f t="shared" si="52"/>
        <v>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0</v>
      </c>
      <c r="DH69" s="82">
        <f t="shared" si="61"/>
        <v>0</v>
      </c>
      <c r="DI69" s="82">
        <f t="shared" si="62"/>
        <v>0</v>
      </c>
      <c r="DJ69" s="82">
        <f t="shared" si="63"/>
        <v>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0</v>
      </c>
      <c r="AY70" s="84">
        <f t="shared" si="42"/>
        <v>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0</v>
      </c>
      <c r="CI70" s="81">
        <f t="shared" si="52"/>
        <v>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0</v>
      </c>
      <c r="DG70" s="82">
        <f t="shared" si="60"/>
        <v>0</v>
      </c>
      <c r="DH70" s="82">
        <f t="shared" si="61"/>
        <v>0</v>
      </c>
      <c r="DI70" s="82">
        <f t="shared" si="62"/>
        <v>0</v>
      </c>
      <c r="DJ70" s="82">
        <f t="shared" si="63"/>
        <v>0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0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0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0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0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0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0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0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6.5079999999999999E-3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0.59899199999999997</v>
      </c>
      <c r="AY99" s="88">
        <f t="shared" si="65"/>
        <v>-0.60550000000000004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0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6.5079999999999999E-3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0.59899199999999997</v>
      </c>
      <c r="CI99" s="90">
        <f t="shared" si="70"/>
        <v>0.60550000000000004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0</v>
      </c>
      <c r="DE99" s="87"/>
      <c r="DF99" s="82">
        <f t="shared" si="59"/>
        <v>6.5079999999999999E-3</v>
      </c>
      <c r="DG99" s="82">
        <f t="shared" si="60"/>
        <v>-0.60550000000000004</v>
      </c>
      <c r="DH99" s="82">
        <f t="shared" si="61"/>
        <v>0</v>
      </c>
      <c r="DI99" s="82">
        <f t="shared" si="62"/>
        <v>0</v>
      </c>
      <c r="DJ99" s="82">
        <f t="shared" si="63"/>
        <v>0.59899199999999997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683.14</v>
      </c>
      <c r="C3" s="172">
        <f ca="1">$B3*C$1/100</f>
        <v>509.62243999999993</v>
      </c>
      <c r="D3" s="173">
        <f t="shared" ref="D3:F18" ca="1" si="0">$B3*D$1/100</f>
        <v>164.15854200000001</v>
      </c>
      <c r="E3" s="173">
        <f t="shared" ca="1" si="0"/>
        <v>9.3590180000000007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297.17</v>
      </c>
      <c r="I3" s="175">
        <f ca="1">INDIRECT("BRPL_EOD!" &amp; $V$3 &amp; X3)</f>
        <v>271.92</v>
      </c>
      <c r="J3" s="173">
        <f ca="1">INDIRECT("BYPL_EOD!" &amp; $V$3 &amp; X3)</f>
        <v>20.39</v>
      </c>
      <c r="K3" s="173">
        <f ca="1">INDIRECT("TPDDL_EOD!" &amp; $V$3 &amp; X3)</f>
        <v>4.8600000000000003</v>
      </c>
      <c r="L3" s="173">
        <f ca="1">INDIRECT("NDMC_EOD!" &amp; $V$3 &amp; X3)</f>
        <v>0</v>
      </c>
      <c r="M3" s="174">
        <f ca="1">SUM(I3:L3)</f>
        <v>297.17</v>
      </c>
      <c r="N3" s="172">
        <f ca="1">INDIRECT("BRPL_ISGS_exbus!" &amp; $V$3 &amp; X3)</f>
        <v>271.92</v>
      </c>
      <c r="O3" s="173">
        <f ca="1">INDIRECT("BYPL_ISGS_exbus!" &amp; $V$3 &amp; X3)</f>
        <v>20.39</v>
      </c>
      <c r="P3" s="173">
        <f ca="1">INDIRECT("TPDDL_ISGS_exbus!" &amp; $V$3 &amp; X3)</f>
        <v>4.8600000000000003</v>
      </c>
      <c r="Q3" s="173">
        <f ca="1">INDIRECT("NDMC_ISGS_exbus!" &amp; $V$3 &amp; X3)</f>
        <v>0</v>
      </c>
      <c r="R3" s="174">
        <f ca="1">SUM(N3:Q3)</f>
        <v>297.17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683.14</v>
      </c>
      <c r="C4" s="176">
        <f t="shared" ref="C4:F35" ca="1" si="4">$B4*C$1/100</f>
        <v>509.62243999999993</v>
      </c>
      <c r="D4" s="177">
        <f t="shared" ca="1" si="0"/>
        <v>164.15854200000001</v>
      </c>
      <c r="E4" s="177">
        <f t="shared" ca="1" si="0"/>
        <v>9.3590180000000007</v>
      </c>
      <c r="F4" s="178">
        <f t="shared" ca="1" si="0"/>
        <v>0</v>
      </c>
      <c r="G4" s="179">
        <f t="shared" ca="1" si="1"/>
        <v>0</v>
      </c>
      <c r="H4" s="179">
        <f t="shared" ca="1" si="2"/>
        <v>297.17</v>
      </c>
      <c r="I4" s="180">
        <f t="shared" ref="I4:I67" ca="1" si="5">INDIRECT("BRPL_EOD!" &amp; $V$3 &amp; X4)</f>
        <v>271.92</v>
      </c>
      <c r="J4" s="177">
        <f t="shared" ref="J4:J67" ca="1" si="6">INDIRECT("BYPL_EOD!" &amp; $V$3 &amp; X4)</f>
        <v>20.39</v>
      </c>
      <c r="K4" s="177">
        <f t="shared" ref="K4:K67" ca="1" si="7">INDIRECT("TPDDL_EOD!" &amp; $V$3 &amp; X4)</f>
        <v>4.8600000000000003</v>
      </c>
      <c r="L4" s="177">
        <f t="shared" ref="L4:L67" ca="1" si="8">INDIRECT("NDMC_EOD!" &amp; $V$3 &amp; X4)</f>
        <v>0</v>
      </c>
      <c r="M4" s="178">
        <f t="shared" ref="M4:M67" ca="1" si="9">SUM(I4:L4)</f>
        <v>297.17</v>
      </c>
      <c r="N4" s="176">
        <f t="shared" ref="N4:N67" ca="1" si="10">INDIRECT("BRPL_ISGS_exbus!" &amp; $V$3 &amp; X4)</f>
        <v>271.92</v>
      </c>
      <c r="O4" s="177">
        <f t="shared" ref="O4:O67" ca="1" si="11">INDIRECT("BYPL_ISGS_exbus!" &amp; $V$3 &amp; X4)</f>
        <v>20.39</v>
      </c>
      <c r="P4" s="177">
        <f t="shared" ref="P4:P67" ca="1" si="12">INDIRECT("TPDDL_ISGS_exbus!" &amp; $V$3 &amp; X4)</f>
        <v>4.8600000000000003</v>
      </c>
      <c r="Q4" s="177">
        <f t="shared" ref="Q4:Q67" ca="1" si="13">INDIRECT("NDMC_ISGS_exbus!" &amp; $V$3 &amp; X4)</f>
        <v>0</v>
      </c>
      <c r="R4" s="178">
        <f t="shared" ref="R4:R67" ca="1" si="14">SUM(N4:Q4)</f>
        <v>297.17</v>
      </c>
      <c r="W4" s="47"/>
      <c r="X4" s="47">
        <v>4</v>
      </c>
    </row>
    <row r="5" spans="1:24">
      <c r="A5" s="62" t="s">
        <v>47</v>
      </c>
      <c r="B5" s="171">
        <f t="shared" ca="1" si="3"/>
        <v>683.14</v>
      </c>
      <c r="C5" s="176">
        <f t="shared" ca="1" si="4"/>
        <v>509.62243999999993</v>
      </c>
      <c r="D5" s="177">
        <f t="shared" ca="1" si="0"/>
        <v>164.15854200000001</v>
      </c>
      <c r="E5" s="177">
        <f t="shared" ca="1" si="0"/>
        <v>9.3590180000000007</v>
      </c>
      <c r="F5" s="178">
        <f t="shared" ca="1" si="0"/>
        <v>0</v>
      </c>
      <c r="G5" s="179">
        <f t="shared" ca="1" si="1"/>
        <v>0</v>
      </c>
      <c r="H5" s="179">
        <f t="shared" ca="1" si="2"/>
        <v>297.17</v>
      </c>
      <c r="I5" s="180">
        <f t="shared" ca="1" si="5"/>
        <v>271.92</v>
      </c>
      <c r="J5" s="177">
        <f t="shared" ca="1" si="6"/>
        <v>20.39</v>
      </c>
      <c r="K5" s="177">
        <f t="shared" ca="1" si="7"/>
        <v>4.8600000000000003</v>
      </c>
      <c r="L5" s="177">
        <f t="shared" ca="1" si="8"/>
        <v>0</v>
      </c>
      <c r="M5" s="178">
        <f t="shared" ca="1" si="9"/>
        <v>297.17</v>
      </c>
      <c r="N5" s="176">
        <f t="shared" ca="1" si="10"/>
        <v>271.92</v>
      </c>
      <c r="O5" s="177">
        <f t="shared" ca="1" si="11"/>
        <v>20.39</v>
      </c>
      <c r="P5" s="177">
        <f t="shared" ca="1" si="12"/>
        <v>4.8600000000000003</v>
      </c>
      <c r="Q5" s="177">
        <f t="shared" ca="1" si="13"/>
        <v>0</v>
      </c>
      <c r="R5" s="178">
        <f t="shared" ca="1" si="14"/>
        <v>297.17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683.14</v>
      </c>
      <c r="C6" s="176">
        <f t="shared" ca="1" si="4"/>
        <v>509.62243999999993</v>
      </c>
      <c r="D6" s="177">
        <f t="shared" ca="1" si="0"/>
        <v>164.15854200000001</v>
      </c>
      <c r="E6" s="177">
        <f t="shared" ca="1" si="0"/>
        <v>9.3590180000000007</v>
      </c>
      <c r="F6" s="178">
        <f t="shared" ca="1" si="0"/>
        <v>0</v>
      </c>
      <c r="G6" s="179">
        <f t="shared" ca="1" si="1"/>
        <v>0</v>
      </c>
      <c r="H6" s="179">
        <f t="shared" ca="1" si="2"/>
        <v>295.24</v>
      </c>
      <c r="I6" s="180">
        <f t="shared" ca="1" si="5"/>
        <v>269.99</v>
      </c>
      <c r="J6" s="177">
        <f t="shared" ca="1" si="6"/>
        <v>20.39</v>
      </c>
      <c r="K6" s="177">
        <f t="shared" ca="1" si="7"/>
        <v>4.8600000000000003</v>
      </c>
      <c r="L6" s="177">
        <f t="shared" ca="1" si="8"/>
        <v>0</v>
      </c>
      <c r="M6" s="178">
        <f t="shared" ca="1" si="9"/>
        <v>295.24</v>
      </c>
      <c r="N6" s="176">
        <f t="shared" ca="1" si="10"/>
        <v>269.99</v>
      </c>
      <c r="O6" s="177">
        <f t="shared" ca="1" si="11"/>
        <v>20.39</v>
      </c>
      <c r="P6" s="177">
        <f t="shared" ca="1" si="12"/>
        <v>4.8600000000000003</v>
      </c>
      <c r="Q6" s="177">
        <f t="shared" ca="1" si="13"/>
        <v>0</v>
      </c>
      <c r="R6" s="178">
        <f t="shared" ca="1" si="14"/>
        <v>295.24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683.14</v>
      </c>
      <c r="C7" s="176">
        <f t="shared" ca="1" si="4"/>
        <v>509.62243999999993</v>
      </c>
      <c r="D7" s="177">
        <f t="shared" ca="1" si="0"/>
        <v>164.15854200000001</v>
      </c>
      <c r="E7" s="177">
        <f t="shared" ca="1" si="0"/>
        <v>9.3590180000000007</v>
      </c>
      <c r="F7" s="178">
        <f t="shared" ca="1" si="0"/>
        <v>0</v>
      </c>
      <c r="G7" s="179">
        <f t="shared" ca="1" si="1"/>
        <v>0</v>
      </c>
      <c r="H7" s="179">
        <f t="shared" ca="1" si="2"/>
        <v>277.93</v>
      </c>
      <c r="I7" s="180">
        <f t="shared" ca="1" si="5"/>
        <v>252.66</v>
      </c>
      <c r="J7" s="177">
        <f t="shared" ca="1" si="6"/>
        <v>20.41</v>
      </c>
      <c r="K7" s="177">
        <f t="shared" ca="1" si="7"/>
        <v>4.8600000000000003</v>
      </c>
      <c r="L7" s="177">
        <f t="shared" ca="1" si="8"/>
        <v>0</v>
      </c>
      <c r="M7" s="178">
        <f t="shared" ca="1" si="9"/>
        <v>277.93</v>
      </c>
      <c r="N7" s="176">
        <f t="shared" ca="1" si="10"/>
        <v>252.66</v>
      </c>
      <c r="O7" s="177">
        <f t="shared" ca="1" si="11"/>
        <v>20.41</v>
      </c>
      <c r="P7" s="177">
        <f t="shared" ca="1" si="12"/>
        <v>4.8600000000000003</v>
      </c>
      <c r="Q7" s="177">
        <f t="shared" ca="1" si="13"/>
        <v>0</v>
      </c>
      <c r="R7" s="178">
        <f t="shared" ca="1" si="14"/>
        <v>277.93</v>
      </c>
      <c r="W7" s="47"/>
      <c r="X7" s="47">
        <v>7</v>
      </c>
    </row>
    <row r="8" spans="1:24">
      <c r="A8" s="62" t="s">
        <v>50</v>
      </c>
      <c r="B8" s="171">
        <f t="shared" ca="1" si="3"/>
        <v>683.14</v>
      </c>
      <c r="C8" s="176">
        <f t="shared" ca="1" si="4"/>
        <v>509.62243999999993</v>
      </c>
      <c r="D8" s="177">
        <f t="shared" ca="1" si="0"/>
        <v>164.15854200000001</v>
      </c>
      <c r="E8" s="177">
        <f t="shared" ca="1" si="0"/>
        <v>9.3590180000000007</v>
      </c>
      <c r="F8" s="178">
        <f t="shared" ca="1" si="0"/>
        <v>0</v>
      </c>
      <c r="G8" s="179">
        <f t="shared" ca="1" si="1"/>
        <v>0</v>
      </c>
      <c r="H8" s="179">
        <f t="shared" ca="1" si="2"/>
        <v>257.74</v>
      </c>
      <c r="I8" s="180">
        <f t="shared" ca="1" si="5"/>
        <v>232.45</v>
      </c>
      <c r="J8" s="177">
        <f t="shared" ca="1" si="6"/>
        <v>20.420000000000002</v>
      </c>
      <c r="K8" s="177">
        <f t="shared" ca="1" si="7"/>
        <v>4.8600000000000003</v>
      </c>
      <c r="L8" s="177">
        <f t="shared" ca="1" si="8"/>
        <v>0</v>
      </c>
      <c r="M8" s="178">
        <f t="shared" ca="1" si="9"/>
        <v>257.73</v>
      </c>
      <c r="N8" s="176">
        <f t="shared" ca="1" si="10"/>
        <v>232.45901912854535</v>
      </c>
      <c r="O8" s="177">
        <f t="shared" ca="1" si="11"/>
        <v>20.420792302021496</v>
      </c>
      <c r="P8" s="177">
        <f t="shared" ca="1" si="12"/>
        <v>4.8601885694331282</v>
      </c>
      <c r="Q8" s="177">
        <f t="shared" ca="1" si="13"/>
        <v>0</v>
      </c>
      <c r="R8" s="178">
        <f t="shared" ca="1" si="14"/>
        <v>257.74</v>
      </c>
      <c r="W8" s="47"/>
      <c r="X8" s="47">
        <v>8</v>
      </c>
    </row>
    <row r="9" spans="1:24">
      <c r="A9" s="62" t="s">
        <v>51</v>
      </c>
      <c r="B9" s="171">
        <f t="shared" ca="1" si="3"/>
        <v>683.14</v>
      </c>
      <c r="C9" s="176">
        <f t="shared" ca="1" si="4"/>
        <v>509.62243999999993</v>
      </c>
      <c r="D9" s="177">
        <f t="shared" ca="1" si="0"/>
        <v>164.15854200000001</v>
      </c>
      <c r="E9" s="177">
        <f t="shared" ca="1" si="0"/>
        <v>9.3590180000000007</v>
      </c>
      <c r="F9" s="178">
        <f t="shared" ca="1" si="0"/>
        <v>0</v>
      </c>
      <c r="G9" s="179">
        <f t="shared" ca="1" si="1"/>
        <v>0</v>
      </c>
      <c r="H9" s="179">
        <f t="shared" ca="1" si="2"/>
        <v>251</v>
      </c>
      <c r="I9" s="180">
        <f t="shared" ca="1" si="5"/>
        <v>225.71</v>
      </c>
      <c r="J9" s="177">
        <f t="shared" ca="1" si="6"/>
        <v>20.43</v>
      </c>
      <c r="K9" s="177">
        <f t="shared" ca="1" si="7"/>
        <v>4.8600000000000003</v>
      </c>
      <c r="L9" s="177">
        <f t="shared" ca="1" si="8"/>
        <v>0</v>
      </c>
      <c r="M9" s="178">
        <f t="shared" ca="1" si="9"/>
        <v>251.00000000000003</v>
      </c>
      <c r="N9" s="176">
        <f t="shared" ca="1" si="10"/>
        <v>225.70999999999998</v>
      </c>
      <c r="O9" s="177">
        <f t="shared" ca="1" si="11"/>
        <v>20.429999999999996</v>
      </c>
      <c r="P9" s="177">
        <f t="shared" ca="1" si="12"/>
        <v>4.8599999999999994</v>
      </c>
      <c r="Q9" s="177">
        <f t="shared" ca="1" si="13"/>
        <v>0</v>
      </c>
      <c r="R9" s="178">
        <f t="shared" ca="1" si="14"/>
        <v>251</v>
      </c>
      <c r="W9" s="47"/>
      <c r="X9" s="47">
        <v>9</v>
      </c>
    </row>
    <row r="10" spans="1:24">
      <c r="A10" s="62" t="s">
        <v>52</v>
      </c>
      <c r="B10" s="171">
        <f t="shared" ca="1" si="3"/>
        <v>683.14</v>
      </c>
      <c r="C10" s="176">
        <f t="shared" ca="1" si="4"/>
        <v>509.62243999999993</v>
      </c>
      <c r="D10" s="177">
        <f t="shared" ca="1" si="0"/>
        <v>164.15854200000001</v>
      </c>
      <c r="E10" s="177">
        <f t="shared" ca="1" si="0"/>
        <v>9.3590180000000007</v>
      </c>
      <c r="F10" s="178">
        <f t="shared" ca="1" si="0"/>
        <v>0</v>
      </c>
      <c r="G10" s="179">
        <f t="shared" ca="1" si="1"/>
        <v>0</v>
      </c>
      <c r="H10" s="179">
        <f t="shared" ca="1" si="2"/>
        <v>243.31</v>
      </c>
      <c r="I10" s="180">
        <f t="shared" ca="1" si="5"/>
        <v>218.01</v>
      </c>
      <c r="J10" s="177">
        <f t="shared" ca="1" si="6"/>
        <v>20.440000000000001</v>
      </c>
      <c r="K10" s="177">
        <f t="shared" ca="1" si="7"/>
        <v>4.87</v>
      </c>
      <c r="L10" s="177">
        <f t="shared" ca="1" si="8"/>
        <v>0</v>
      </c>
      <c r="M10" s="178">
        <f t="shared" ca="1" si="9"/>
        <v>243.32</v>
      </c>
      <c r="N10" s="176">
        <f t="shared" ca="1" si="10"/>
        <v>218.00104019398324</v>
      </c>
      <c r="O10" s="177">
        <f t="shared" ca="1" si="11"/>
        <v>20.439159953970083</v>
      </c>
      <c r="P10" s="177">
        <f t="shared" ca="1" si="12"/>
        <v>4.8697998520466879</v>
      </c>
      <c r="Q10" s="177">
        <f t="shared" ca="1" si="13"/>
        <v>0</v>
      </c>
      <c r="R10" s="178">
        <f t="shared" ca="1" si="14"/>
        <v>243.31000000000003</v>
      </c>
      <c r="W10" s="47"/>
      <c r="X10" s="47">
        <v>10</v>
      </c>
    </row>
    <row r="11" spans="1:24">
      <c r="A11" s="62" t="s">
        <v>53</v>
      </c>
      <c r="B11" s="171">
        <f t="shared" ca="1" si="3"/>
        <v>683.14</v>
      </c>
      <c r="C11" s="176">
        <f t="shared" ca="1" si="4"/>
        <v>509.62243999999993</v>
      </c>
      <c r="D11" s="177">
        <f t="shared" ca="1" si="0"/>
        <v>164.15854200000001</v>
      </c>
      <c r="E11" s="177">
        <f t="shared" ca="1" si="0"/>
        <v>9.3590180000000007</v>
      </c>
      <c r="F11" s="178">
        <f t="shared" ca="1" si="0"/>
        <v>0</v>
      </c>
      <c r="G11" s="179">
        <f t="shared" ca="1" si="1"/>
        <v>0</v>
      </c>
      <c r="H11" s="179">
        <f t="shared" ca="1" si="2"/>
        <v>229.85</v>
      </c>
      <c r="I11" s="180">
        <f t="shared" ca="1" si="5"/>
        <v>204.53</v>
      </c>
      <c r="J11" s="177">
        <f t="shared" ca="1" si="6"/>
        <v>20.45</v>
      </c>
      <c r="K11" s="177">
        <f t="shared" ca="1" si="7"/>
        <v>4.87</v>
      </c>
      <c r="L11" s="177">
        <f t="shared" ca="1" si="8"/>
        <v>0</v>
      </c>
      <c r="M11" s="178">
        <f t="shared" ca="1" si="9"/>
        <v>229.85</v>
      </c>
      <c r="N11" s="176">
        <f t="shared" ca="1" si="10"/>
        <v>204.53</v>
      </c>
      <c r="O11" s="177">
        <f t="shared" ca="1" si="11"/>
        <v>20.45</v>
      </c>
      <c r="P11" s="177">
        <f t="shared" ca="1" si="12"/>
        <v>4.87</v>
      </c>
      <c r="Q11" s="177">
        <f t="shared" ca="1" si="13"/>
        <v>0</v>
      </c>
      <c r="R11" s="178">
        <f t="shared" ca="1" si="14"/>
        <v>229.85</v>
      </c>
      <c r="W11" s="47"/>
      <c r="X11" s="47">
        <v>11</v>
      </c>
    </row>
    <row r="12" spans="1:24">
      <c r="A12" s="62" t="s">
        <v>54</v>
      </c>
      <c r="B12" s="171">
        <f t="shared" ca="1" si="3"/>
        <v>683.14</v>
      </c>
      <c r="C12" s="176">
        <f t="shared" ca="1" si="4"/>
        <v>509.62243999999993</v>
      </c>
      <c r="D12" s="177">
        <f t="shared" ca="1" si="0"/>
        <v>164.15854200000001</v>
      </c>
      <c r="E12" s="177">
        <f t="shared" ca="1" si="0"/>
        <v>9.3590180000000007</v>
      </c>
      <c r="F12" s="178">
        <f t="shared" ca="1" si="0"/>
        <v>0</v>
      </c>
      <c r="G12" s="179">
        <f t="shared" ca="1" si="1"/>
        <v>0</v>
      </c>
      <c r="H12" s="179">
        <f t="shared" ca="1" si="2"/>
        <v>222.15</v>
      </c>
      <c r="I12" s="180">
        <f t="shared" ca="1" si="5"/>
        <v>196.82</v>
      </c>
      <c r="J12" s="177">
        <f t="shared" ca="1" si="6"/>
        <v>20.46</v>
      </c>
      <c r="K12" s="177">
        <f t="shared" ca="1" si="7"/>
        <v>4.87</v>
      </c>
      <c r="L12" s="177">
        <f t="shared" ca="1" si="8"/>
        <v>0</v>
      </c>
      <c r="M12" s="178">
        <f t="shared" ca="1" si="9"/>
        <v>222.15</v>
      </c>
      <c r="N12" s="176">
        <f t="shared" ca="1" si="10"/>
        <v>196.82</v>
      </c>
      <c r="O12" s="177">
        <f t="shared" ca="1" si="11"/>
        <v>20.46</v>
      </c>
      <c r="P12" s="177">
        <f t="shared" ca="1" si="12"/>
        <v>4.87</v>
      </c>
      <c r="Q12" s="177">
        <f t="shared" ca="1" si="13"/>
        <v>0</v>
      </c>
      <c r="R12" s="178">
        <f t="shared" ca="1" si="14"/>
        <v>222.15</v>
      </c>
      <c r="W12" s="47"/>
      <c r="X12" s="47">
        <v>12</v>
      </c>
    </row>
    <row r="13" spans="1:24">
      <c r="A13" s="62" t="s">
        <v>55</v>
      </c>
      <c r="B13" s="171">
        <f t="shared" ca="1" si="3"/>
        <v>683.14</v>
      </c>
      <c r="C13" s="176">
        <f t="shared" ca="1" si="4"/>
        <v>509.62243999999993</v>
      </c>
      <c r="D13" s="177">
        <f t="shared" ca="1" si="0"/>
        <v>164.15854200000001</v>
      </c>
      <c r="E13" s="177">
        <f t="shared" ca="1" si="0"/>
        <v>9.3590180000000007</v>
      </c>
      <c r="F13" s="178">
        <f t="shared" ca="1" si="0"/>
        <v>0</v>
      </c>
      <c r="G13" s="179">
        <f t="shared" ca="1" si="1"/>
        <v>0</v>
      </c>
      <c r="H13" s="179">
        <f t="shared" ca="1" si="2"/>
        <v>216.38</v>
      </c>
      <c r="I13" s="180">
        <f t="shared" ca="1" si="5"/>
        <v>191.04</v>
      </c>
      <c r="J13" s="177">
        <f t="shared" ca="1" si="6"/>
        <v>20.47</v>
      </c>
      <c r="K13" s="177">
        <f t="shared" ca="1" si="7"/>
        <v>4.87</v>
      </c>
      <c r="L13" s="177">
        <f t="shared" ca="1" si="8"/>
        <v>0</v>
      </c>
      <c r="M13" s="178">
        <f t="shared" ca="1" si="9"/>
        <v>216.38</v>
      </c>
      <c r="N13" s="176">
        <f t="shared" ca="1" si="10"/>
        <v>191.04</v>
      </c>
      <c r="O13" s="177">
        <f t="shared" ca="1" si="11"/>
        <v>20.47</v>
      </c>
      <c r="P13" s="177">
        <f t="shared" ca="1" si="12"/>
        <v>4.87</v>
      </c>
      <c r="Q13" s="177">
        <f t="shared" ca="1" si="13"/>
        <v>0</v>
      </c>
      <c r="R13" s="178">
        <f t="shared" ca="1" si="14"/>
        <v>216.38</v>
      </c>
      <c r="W13" s="47"/>
      <c r="X13" s="47">
        <v>13</v>
      </c>
    </row>
    <row r="14" spans="1:24">
      <c r="A14" s="62" t="s">
        <v>56</v>
      </c>
      <c r="B14" s="171">
        <f t="shared" ca="1" si="3"/>
        <v>683.14</v>
      </c>
      <c r="C14" s="176">
        <f t="shared" ca="1" si="4"/>
        <v>509.62243999999993</v>
      </c>
      <c r="D14" s="177">
        <f t="shared" ca="1" si="0"/>
        <v>164.15854200000001</v>
      </c>
      <c r="E14" s="177">
        <f t="shared" ca="1" si="0"/>
        <v>9.3590180000000007</v>
      </c>
      <c r="F14" s="178">
        <f t="shared" ca="1" si="0"/>
        <v>0</v>
      </c>
      <c r="G14" s="179">
        <f t="shared" ca="1" si="1"/>
        <v>0</v>
      </c>
      <c r="H14" s="179">
        <f t="shared" ca="1" si="2"/>
        <v>211.57</v>
      </c>
      <c r="I14" s="180">
        <f t="shared" ca="1" si="5"/>
        <v>186.22</v>
      </c>
      <c r="J14" s="177">
        <f t="shared" ca="1" si="6"/>
        <v>20.47</v>
      </c>
      <c r="K14" s="177">
        <f t="shared" ca="1" si="7"/>
        <v>4.87</v>
      </c>
      <c r="L14" s="177">
        <f t="shared" ca="1" si="8"/>
        <v>0</v>
      </c>
      <c r="M14" s="178">
        <f t="shared" ca="1" si="9"/>
        <v>211.56</v>
      </c>
      <c r="N14" s="176">
        <f t="shared" ca="1" si="10"/>
        <v>186.22880223104556</v>
      </c>
      <c r="O14" s="177">
        <f t="shared" ca="1" si="11"/>
        <v>20.470967574210622</v>
      </c>
      <c r="P14" s="177">
        <f t="shared" ca="1" si="12"/>
        <v>4.870230194743808</v>
      </c>
      <c r="Q14" s="177">
        <f t="shared" ca="1" si="13"/>
        <v>0</v>
      </c>
      <c r="R14" s="178">
        <f t="shared" ca="1" si="14"/>
        <v>211.57</v>
      </c>
      <c r="W14" s="47"/>
      <c r="X14" s="47">
        <v>14</v>
      </c>
    </row>
    <row r="15" spans="1:24">
      <c r="A15" s="62" t="s">
        <v>57</v>
      </c>
      <c r="B15" s="171">
        <f t="shared" ca="1" si="3"/>
        <v>683.14</v>
      </c>
      <c r="C15" s="176">
        <f t="shared" ca="1" si="4"/>
        <v>509.62243999999993</v>
      </c>
      <c r="D15" s="177">
        <f t="shared" ca="1" si="0"/>
        <v>164.15854200000001</v>
      </c>
      <c r="E15" s="177">
        <f t="shared" ca="1" si="0"/>
        <v>9.3590180000000007</v>
      </c>
      <c r="F15" s="178">
        <f t="shared" ca="1" si="0"/>
        <v>0</v>
      </c>
      <c r="G15" s="179">
        <f t="shared" ca="1" si="1"/>
        <v>0</v>
      </c>
      <c r="H15" s="179">
        <f t="shared" ca="1" si="2"/>
        <v>210.61</v>
      </c>
      <c r="I15" s="180">
        <f t="shared" ca="1" si="5"/>
        <v>185.26</v>
      </c>
      <c r="J15" s="177">
        <f t="shared" ca="1" si="6"/>
        <v>20.48</v>
      </c>
      <c r="K15" s="177">
        <f t="shared" ca="1" si="7"/>
        <v>4.88</v>
      </c>
      <c r="L15" s="177">
        <f t="shared" ca="1" si="8"/>
        <v>0</v>
      </c>
      <c r="M15" s="178">
        <f t="shared" ca="1" si="9"/>
        <v>210.61999999999998</v>
      </c>
      <c r="N15" s="176">
        <f t="shared" ca="1" si="10"/>
        <v>185.25120406419146</v>
      </c>
      <c r="O15" s="177">
        <f t="shared" ca="1" si="11"/>
        <v>20.479027632703453</v>
      </c>
      <c r="P15" s="177">
        <f t="shared" ca="1" si="12"/>
        <v>4.8797683031051191</v>
      </c>
      <c r="Q15" s="177">
        <f t="shared" ca="1" si="13"/>
        <v>0</v>
      </c>
      <c r="R15" s="178">
        <f t="shared" ca="1" si="14"/>
        <v>210.61000000000004</v>
      </c>
      <c r="W15" s="47"/>
      <c r="X15" s="47">
        <v>15</v>
      </c>
    </row>
    <row r="16" spans="1:24">
      <c r="A16" s="62" t="s">
        <v>58</v>
      </c>
      <c r="B16" s="171">
        <f t="shared" ca="1" si="3"/>
        <v>683.14</v>
      </c>
      <c r="C16" s="176">
        <f t="shared" ca="1" si="4"/>
        <v>509.62243999999993</v>
      </c>
      <c r="D16" s="177">
        <f t="shared" ca="1" si="0"/>
        <v>164.15854200000001</v>
      </c>
      <c r="E16" s="177">
        <f t="shared" ca="1" si="0"/>
        <v>9.3590180000000007</v>
      </c>
      <c r="F16" s="178">
        <f t="shared" ca="1" si="0"/>
        <v>0</v>
      </c>
      <c r="G16" s="179">
        <f t="shared" ca="1" si="1"/>
        <v>0</v>
      </c>
      <c r="H16" s="179">
        <f t="shared" ca="1" si="2"/>
        <v>214.46</v>
      </c>
      <c r="I16" s="180">
        <f t="shared" ca="1" si="5"/>
        <v>189.11</v>
      </c>
      <c r="J16" s="177">
        <f t="shared" ca="1" si="6"/>
        <v>20.47</v>
      </c>
      <c r="K16" s="177">
        <f t="shared" ca="1" si="7"/>
        <v>4.87</v>
      </c>
      <c r="L16" s="177">
        <f t="shared" ca="1" si="8"/>
        <v>0</v>
      </c>
      <c r="M16" s="178">
        <f t="shared" ca="1" si="9"/>
        <v>214.45000000000002</v>
      </c>
      <c r="N16" s="176">
        <f t="shared" ca="1" si="10"/>
        <v>189.11881837258102</v>
      </c>
      <c r="O16" s="177">
        <f t="shared" ca="1" si="11"/>
        <v>20.47095453485661</v>
      </c>
      <c r="P16" s="177">
        <f t="shared" ca="1" si="12"/>
        <v>4.8702270925623692</v>
      </c>
      <c r="Q16" s="177">
        <f t="shared" ca="1" si="13"/>
        <v>0</v>
      </c>
      <c r="R16" s="178">
        <f t="shared" ca="1" si="14"/>
        <v>214.46</v>
      </c>
      <c r="W16" s="47"/>
      <c r="X16" s="47">
        <v>16</v>
      </c>
    </row>
    <row r="17" spans="1:24">
      <c r="A17" s="62" t="s">
        <v>59</v>
      </c>
      <c r="B17" s="171">
        <f t="shared" ca="1" si="3"/>
        <v>683.14</v>
      </c>
      <c r="C17" s="176">
        <f t="shared" ca="1" si="4"/>
        <v>509.62243999999993</v>
      </c>
      <c r="D17" s="177">
        <f t="shared" ca="1" si="0"/>
        <v>164.15854200000001</v>
      </c>
      <c r="E17" s="177">
        <f t="shared" ca="1" si="0"/>
        <v>9.3590180000000007</v>
      </c>
      <c r="F17" s="178">
        <f t="shared" ca="1" si="0"/>
        <v>0</v>
      </c>
      <c r="G17" s="179">
        <f t="shared" ca="1" si="1"/>
        <v>0</v>
      </c>
      <c r="H17" s="179">
        <f t="shared" ca="1" si="2"/>
        <v>210.61</v>
      </c>
      <c r="I17" s="180">
        <f t="shared" ca="1" si="5"/>
        <v>185.26</v>
      </c>
      <c r="J17" s="177">
        <f t="shared" ca="1" si="6"/>
        <v>20.48</v>
      </c>
      <c r="K17" s="177">
        <f t="shared" ca="1" si="7"/>
        <v>4.88</v>
      </c>
      <c r="L17" s="177">
        <f t="shared" ca="1" si="8"/>
        <v>0</v>
      </c>
      <c r="M17" s="178">
        <f t="shared" ca="1" si="9"/>
        <v>210.61999999999998</v>
      </c>
      <c r="N17" s="176">
        <f t="shared" ca="1" si="10"/>
        <v>185.25120406419146</v>
      </c>
      <c r="O17" s="177">
        <f t="shared" ca="1" si="11"/>
        <v>20.479027632703453</v>
      </c>
      <c r="P17" s="177">
        <f t="shared" ca="1" si="12"/>
        <v>4.8797683031051191</v>
      </c>
      <c r="Q17" s="177">
        <f t="shared" ca="1" si="13"/>
        <v>0</v>
      </c>
      <c r="R17" s="178">
        <f t="shared" ca="1" si="14"/>
        <v>210.61000000000004</v>
      </c>
      <c r="W17" s="47"/>
      <c r="X17" s="47">
        <v>17</v>
      </c>
    </row>
    <row r="18" spans="1:24">
      <c r="A18" s="62" t="s">
        <v>60</v>
      </c>
      <c r="B18" s="171">
        <f t="shared" ca="1" si="3"/>
        <v>683.14</v>
      </c>
      <c r="C18" s="176">
        <f t="shared" ca="1" si="4"/>
        <v>509.62243999999993</v>
      </c>
      <c r="D18" s="177">
        <f t="shared" ca="1" si="0"/>
        <v>164.15854200000001</v>
      </c>
      <c r="E18" s="177">
        <f t="shared" ca="1" si="0"/>
        <v>9.3590180000000007</v>
      </c>
      <c r="F18" s="178">
        <f t="shared" ca="1" si="0"/>
        <v>0</v>
      </c>
      <c r="G18" s="179">
        <f t="shared" ca="1" si="1"/>
        <v>0</v>
      </c>
      <c r="H18" s="179">
        <f t="shared" ca="1" si="2"/>
        <v>219.27</v>
      </c>
      <c r="I18" s="180">
        <f t="shared" ca="1" si="5"/>
        <v>193.93</v>
      </c>
      <c r="J18" s="177">
        <f t="shared" ca="1" si="6"/>
        <v>20.47</v>
      </c>
      <c r="K18" s="177">
        <f t="shared" ca="1" si="7"/>
        <v>4.87</v>
      </c>
      <c r="L18" s="177">
        <f t="shared" ca="1" si="8"/>
        <v>0</v>
      </c>
      <c r="M18" s="178">
        <f t="shared" ca="1" si="9"/>
        <v>219.27</v>
      </c>
      <c r="N18" s="176">
        <f t="shared" ca="1" si="10"/>
        <v>193.93</v>
      </c>
      <c r="O18" s="177">
        <f t="shared" ca="1" si="11"/>
        <v>20.47</v>
      </c>
      <c r="P18" s="177">
        <f t="shared" ca="1" si="12"/>
        <v>4.87</v>
      </c>
      <c r="Q18" s="177">
        <f t="shared" ca="1" si="13"/>
        <v>0</v>
      </c>
      <c r="R18" s="178">
        <f t="shared" ca="1" si="14"/>
        <v>219.27</v>
      </c>
      <c r="W18" s="47"/>
      <c r="X18" s="47">
        <v>18</v>
      </c>
    </row>
    <row r="19" spans="1:24">
      <c r="A19" s="62" t="s">
        <v>61</v>
      </c>
      <c r="B19" s="171">
        <f t="shared" ca="1" si="3"/>
        <v>683.14</v>
      </c>
      <c r="C19" s="176">
        <f t="shared" ca="1" si="4"/>
        <v>509.62243999999993</v>
      </c>
      <c r="D19" s="177">
        <f t="shared" ca="1" si="4"/>
        <v>164.15854200000001</v>
      </c>
      <c r="E19" s="177">
        <f t="shared" ca="1" si="4"/>
        <v>9.3590180000000007</v>
      </c>
      <c r="F19" s="178">
        <f t="shared" ca="1" si="4"/>
        <v>0</v>
      </c>
      <c r="G19" s="179">
        <f t="shared" ca="1" si="1"/>
        <v>0</v>
      </c>
      <c r="H19" s="179">
        <f t="shared" ca="1" si="2"/>
        <v>239.46</v>
      </c>
      <c r="I19" s="180">
        <f t="shared" ca="1" si="5"/>
        <v>214.15</v>
      </c>
      <c r="J19" s="177">
        <f t="shared" ca="1" si="6"/>
        <v>20.440000000000001</v>
      </c>
      <c r="K19" s="177">
        <f t="shared" ca="1" si="7"/>
        <v>4.87</v>
      </c>
      <c r="L19" s="177">
        <f t="shared" ca="1" si="8"/>
        <v>0</v>
      </c>
      <c r="M19" s="178">
        <f t="shared" ca="1" si="9"/>
        <v>239.46</v>
      </c>
      <c r="N19" s="176">
        <f t="shared" ca="1" si="10"/>
        <v>214.15</v>
      </c>
      <c r="O19" s="177">
        <f t="shared" ca="1" si="11"/>
        <v>20.440000000000001</v>
      </c>
      <c r="P19" s="177">
        <f t="shared" ca="1" si="12"/>
        <v>4.87</v>
      </c>
      <c r="Q19" s="177">
        <f t="shared" ca="1" si="13"/>
        <v>0</v>
      </c>
      <c r="R19" s="178">
        <f t="shared" ca="1" si="14"/>
        <v>239.46</v>
      </c>
      <c r="W19" s="47"/>
      <c r="X19" s="47">
        <v>19</v>
      </c>
    </row>
    <row r="20" spans="1:24">
      <c r="A20" s="62" t="s">
        <v>62</v>
      </c>
      <c r="B20" s="171">
        <f t="shared" ca="1" si="3"/>
        <v>683.14</v>
      </c>
      <c r="C20" s="176">
        <f t="shared" ca="1" si="4"/>
        <v>509.62243999999993</v>
      </c>
      <c r="D20" s="177">
        <f t="shared" ca="1" si="4"/>
        <v>164.15854200000001</v>
      </c>
      <c r="E20" s="177">
        <f t="shared" ca="1" si="4"/>
        <v>9.3590180000000007</v>
      </c>
      <c r="F20" s="178">
        <f t="shared" ca="1" si="4"/>
        <v>0</v>
      </c>
      <c r="G20" s="179">
        <f t="shared" ca="1" si="1"/>
        <v>0</v>
      </c>
      <c r="H20" s="179">
        <f t="shared" ca="1" si="2"/>
        <v>257.74</v>
      </c>
      <c r="I20" s="180">
        <f t="shared" ca="1" si="5"/>
        <v>232.45</v>
      </c>
      <c r="J20" s="177">
        <f t="shared" ca="1" si="6"/>
        <v>20.420000000000002</v>
      </c>
      <c r="K20" s="177">
        <f t="shared" ca="1" si="7"/>
        <v>4.8600000000000003</v>
      </c>
      <c r="L20" s="177">
        <f t="shared" ca="1" si="8"/>
        <v>0</v>
      </c>
      <c r="M20" s="178">
        <f t="shared" ca="1" si="9"/>
        <v>257.73</v>
      </c>
      <c r="N20" s="176">
        <f t="shared" ca="1" si="10"/>
        <v>232.45901912854535</v>
      </c>
      <c r="O20" s="177">
        <f t="shared" ca="1" si="11"/>
        <v>20.420792302021496</v>
      </c>
      <c r="P20" s="177">
        <f t="shared" ca="1" si="12"/>
        <v>4.8601885694331282</v>
      </c>
      <c r="Q20" s="177">
        <f t="shared" ca="1" si="13"/>
        <v>0</v>
      </c>
      <c r="R20" s="178">
        <f t="shared" ca="1" si="14"/>
        <v>257.74</v>
      </c>
      <c r="W20" s="47"/>
      <c r="X20" s="47">
        <v>20</v>
      </c>
    </row>
    <row r="21" spans="1:24">
      <c r="A21" s="62" t="s">
        <v>63</v>
      </c>
      <c r="B21" s="171">
        <f t="shared" ca="1" si="3"/>
        <v>683.14</v>
      </c>
      <c r="C21" s="176">
        <f t="shared" ca="1" si="4"/>
        <v>509.62243999999993</v>
      </c>
      <c r="D21" s="177">
        <f t="shared" ca="1" si="4"/>
        <v>164.15854200000001</v>
      </c>
      <c r="E21" s="177">
        <f t="shared" ca="1" si="4"/>
        <v>9.3590180000000007</v>
      </c>
      <c r="F21" s="178">
        <f t="shared" ca="1" si="4"/>
        <v>0</v>
      </c>
      <c r="G21" s="179">
        <f t="shared" ca="1" si="1"/>
        <v>0</v>
      </c>
      <c r="H21" s="179">
        <f t="shared" ca="1" si="2"/>
        <v>272.16000000000003</v>
      </c>
      <c r="I21" s="180">
        <f t="shared" ca="1" si="5"/>
        <v>246.89</v>
      </c>
      <c r="J21" s="177">
        <f t="shared" ca="1" si="6"/>
        <v>20.41</v>
      </c>
      <c r="K21" s="177">
        <f t="shared" ca="1" si="7"/>
        <v>4.8600000000000003</v>
      </c>
      <c r="L21" s="177">
        <f t="shared" ca="1" si="8"/>
        <v>0</v>
      </c>
      <c r="M21" s="178">
        <f t="shared" ca="1" si="9"/>
        <v>272.16000000000003</v>
      </c>
      <c r="N21" s="176">
        <f t="shared" ca="1" si="10"/>
        <v>246.89</v>
      </c>
      <c r="O21" s="177">
        <f t="shared" ca="1" si="11"/>
        <v>20.41</v>
      </c>
      <c r="P21" s="177">
        <f t="shared" ca="1" si="12"/>
        <v>4.8600000000000003</v>
      </c>
      <c r="Q21" s="177">
        <f t="shared" ca="1" si="13"/>
        <v>0</v>
      </c>
      <c r="R21" s="178">
        <f t="shared" ca="1" si="14"/>
        <v>272.16000000000003</v>
      </c>
      <c r="W21" s="47"/>
      <c r="X21" s="47">
        <v>21</v>
      </c>
    </row>
    <row r="22" spans="1:24">
      <c r="A22" s="62" t="s">
        <v>64</v>
      </c>
      <c r="B22" s="171">
        <f t="shared" ca="1" si="3"/>
        <v>683.14</v>
      </c>
      <c r="C22" s="176">
        <f t="shared" ca="1" si="4"/>
        <v>509.62243999999993</v>
      </c>
      <c r="D22" s="177">
        <f t="shared" ca="1" si="4"/>
        <v>164.15854200000001</v>
      </c>
      <c r="E22" s="177">
        <f t="shared" ca="1" si="4"/>
        <v>9.3590180000000007</v>
      </c>
      <c r="F22" s="178">
        <f t="shared" ca="1" si="4"/>
        <v>0</v>
      </c>
      <c r="G22" s="179">
        <f t="shared" ca="1" si="1"/>
        <v>0</v>
      </c>
      <c r="H22" s="179">
        <f t="shared" ca="1" si="2"/>
        <v>284.75</v>
      </c>
      <c r="I22" s="180">
        <f t="shared" ca="1" si="5"/>
        <v>259.75</v>
      </c>
      <c r="J22" s="177">
        <f t="shared" ca="1" si="6"/>
        <v>20.2</v>
      </c>
      <c r="K22" s="177">
        <f t="shared" ca="1" si="7"/>
        <v>4.8099999999999996</v>
      </c>
      <c r="L22" s="177">
        <f t="shared" ca="1" si="8"/>
        <v>0</v>
      </c>
      <c r="M22" s="178">
        <f t="shared" ca="1" si="9"/>
        <v>284.76</v>
      </c>
      <c r="N22" s="176">
        <f t="shared" ca="1" si="10"/>
        <v>259.74087828346677</v>
      </c>
      <c r="O22" s="177">
        <f t="shared" ca="1" si="11"/>
        <v>20.19929063070656</v>
      </c>
      <c r="P22" s="177">
        <f t="shared" ca="1" si="12"/>
        <v>4.8098310858266604</v>
      </c>
      <c r="Q22" s="177">
        <f t="shared" ca="1" si="13"/>
        <v>0</v>
      </c>
      <c r="R22" s="178">
        <f t="shared" ca="1" si="14"/>
        <v>284.75</v>
      </c>
      <c r="W22" s="47"/>
      <c r="X22" s="47">
        <v>22</v>
      </c>
    </row>
    <row r="23" spans="1:24">
      <c r="A23" s="62" t="s">
        <v>65</v>
      </c>
      <c r="B23" s="171">
        <f t="shared" ca="1" si="3"/>
        <v>683.14</v>
      </c>
      <c r="C23" s="176">
        <f t="shared" ca="1" si="4"/>
        <v>509.62243999999993</v>
      </c>
      <c r="D23" s="177">
        <f t="shared" ca="1" si="4"/>
        <v>164.15854200000001</v>
      </c>
      <c r="E23" s="177">
        <f t="shared" ca="1" si="4"/>
        <v>9.3590180000000007</v>
      </c>
      <c r="F23" s="178">
        <f t="shared" ca="1" si="4"/>
        <v>0</v>
      </c>
      <c r="G23" s="179">
        <f t="shared" ca="1" si="1"/>
        <v>0</v>
      </c>
      <c r="H23" s="179">
        <f t="shared" ca="1" si="2"/>
        <v>336.03</v>
      </c>
      <c r="I23" s="180">
        <f t="shared" ca="1" si="5"/>
        <v>311.02999999999997</v>
      </c>
      <c r="J23" s="177">
        <f t="shared" ca="1" si="6"/>
        <v>20.2</v>
      </c>
      <c r="K23" s="177">
        <f t="shared" ca="1" si="7"/>
        <v>4.8099999999999996</v>
      </c>
      <c r="L23" s="177">
        <f t="shared" ca="1" si="8"/>
        <v>0</v>
      </c>
      <c r="M23" s="178">
        <f t="shared" ca="1" si="9"/>
        <v>336.03999999999996</v>
      </c>
      <c r="N23" s="176">
        <f t="shared" ca="1" si="10"/>
        <v>311.02074425663608</v>
      </c>
      <c r="O23" s="177">
        <f t="shared" ca="1" si="11"/>
        <v>20.199398881085585</v>
      </c>
      <c r="P23" s="177">
        <f t="shared" ca="1" si="12"/>
        <v>4.8098568622783002</v>
      </c>
      <c r="Q23" s="177">
        <f t="shared" ca="1" si="13"/>
        <v>0</v>
      </c>
      <c r="R23" s="178">
        <f t="shared" ca="1" si="14"/>
        <v>336.03</v>
      </c>
      <c r="W23" s="47"/>
      <c r="X23" s="47">
        <v>23</v>
      </c>
    </row>
    <row r="24" spans="1:24">
      <c r="A24" s="62" t="s">
        <v>66</v>
      </c>
      <c r="B24" s="171">
        <f t="shared" ca="1" si="3"/>
        <v>683.14</v>
      </c>
      <c r="C24" s="176">
        <f t="shared" ca="1" si="4"/>
        <v>509.62243999999993</v>
      </c>
      <c r="D24" s="177">
        <f t="shared" ca="1" si="4"/>
        <v>164.15854200000001</v>
      </c>
      <c r="E24" s="177">
        <f t="shared" ca="1" si="4"/>
        <v>9.3590180000000007</v>
      </c>
      <c r="F24" s="178">
        <f t="shared" ca="1" si="4"/>
        <v>0</v>
      </c>
      <c r="G24" s="179">
        <f t="shared" ca="1" si="1"/>
        <v>0</v>
      </c>
      <c r="H24" s="179">
        <f t="shared" ca="1" si="2"/>
        <v>408.43</v>
      </c>
      <c r="I24" s="180">
        <f t="shared" ca="1" si="5"/>
        <v>383.43</v>
      </c>
      <c r="J24" s="177">
        <f t="shared" ca="1" si="6"/>
        <v>20.2</v>
      </c>
      <c r="K24" s="177">
        <f t="shared" ca="1" si="7"/>
        <v>4.8099999999999996</v>
      </c>
      <c r="L24" s="177">
        <f t="shared" ca="1" si="8"/>
        <v>0</v>
      </c>
      <c r="M24" s="178">
        <f t="shared" ca="1" si="9"/>
        <v>408.44</v>
      </c>
      <c r="N24" s="176">
        <f t="shared" ca="1" si="10"/>
        <v>383.42061232984037</v>
      </c>
      <c r="O24" s="177">
        <f t="shared" ca="1" si="11"/>
        <v>20.199505435314855</v>
      </c>
      <c r="P24" s="177">
        <f t="shared" ca="1" si="12"/>
        <v>4.8098822348447747</v>
      </c>
      <c r="Q24" s="177">
        <f t="shared" ca="1" si="13"/>
        <v>0</v>
      </c>
      <c r="R24" s="178">
        <f t="shared" ca="1" si="14"/>
        <v>408.43</v>
      </c>
      <c r="W24" s="47"/>
      <c r="X24" s="47">
        <v>24</v>
      </c>
    </row>
    <row r="25" spans="1:24">
      <c r="A25" s="62" t="s">
        <v>67</v>
      </c>
      <c r="B25" s="171">
        <f t="shared" ca="1" si="3"/>
        <v>683.14</v>
      </c>
      <c r="C25" s="176">
        <f t="shared" ca="1" si="4"/>
        <v>509.62243999999993</v>
      </c>
      <c r="D25" s="177">
        <f t="shared" ca="1" si="4"/>
        <v>164.15854200000001</v>
      </c>
      <c r="E25" s="177">
        <f t="shared" ca="1" si="4"/>
        <v>9.3590180000000007</v>
      </c>
      <c r="F25" s="178">
        <f t="shared" ca="1" si="4"/>
        <v>0</v>
      </c>
      <c r="G25" s="179">
        <f t="shared" ca="1" si="1"/>
        <v>0</v>
      </c>
      <c r="H25" s="179">
        <f t="shared" ca="1" si="2"/>
        <v>468.08</v>
      </c>
      <c r="I25" s="180">
        <f t="shared" ca="1" si="5"/>
        <v>443.08</v>
      </c>
      <c r="J25" s="177">
        <f t="shared" ca="1" si="6"/>
        <v>20.2</v>
      </c>
      <c r="K25" s="177">
        <f t="shared" ca="1" si="7"/>
        <v>4.8099999999999996</v>
      </c>
      <c r="L25" s="177">
        <f t="shared" ca="1" si="8"/>
        <v>0</v>
      </c>
      <c r="M25" s="178">
        <f t="shared" ca="1" si="9"/>
        <v>468.09</v>
      </c>
      <c r="N25" s="176">
        <f t="shared" ca="1" si="10"/>
        <v>443.07053429895961</v>
      </c>
      <c r="O25" s="177">
        <f t="shared" ca="1" si="11"/>
        <v>20.199568459057019</v>
      </c>
      <c r="P25" s="177">
        <f t="shared" ca="1" si="12"/>
        <v>4.8098972419833785</v>
      </c>
      <c r="Q25" s="177">
        <f t="shared" ca="1" si="13"/>
        <v>0</v>
      </c>
      <c r="R25" s="178">
        <f t="shared" ca="1" si="14"/>
        <v>468.08</v>
      </c>
      <c r="W25" s="47"/>
      <c r="X25" s="47">
        <v>25</v>
      </c>
    </row>
    <row r="26" spans="1:24">
      <c r="A26" s="62" t="s">
        <v>68</v>
      </c>
      <c r="B26" s="171">
        <f t="shared" ca="1" si="3"/>
        <v>683.14</v>
      </c>
      <c r="C26" s="176">
        <f t="shared" ca="1" si="4"/>
        <v>509.62243999999993</v>
      </c>
      <c r="D26" s="177">
        <f t="shared" ca="1" si="4"/>
        <v>164.15854200000001</v>
      </c>
      <c r="E26" s="177">
        <f t="shared" ca="1" si="4"/>
        <v>9.3590180000000007</v>
      </c>
      <c r="F26" s="178">
        <f t="shared" ca="1" si="4"/>
        <v>0</v>
      </c>
      <c r="G26" s="179">
        <f t="shared" ca="1" si="1"/>
        <v>0</v>
      </c>
      <c r="H26" s="179">
        <f t="shared" ca="1" si="2"/>
        <v>515.11</v>
      </c>
      <c r="I26" s="180">
        <f t="shared" ca="1" si="5"/>
        <v>490.11</v>
      </c>
      <c r="J26" s="177">
        <f t="shared" ca="1" si="6"/>
        <v>20.2</v>
      </c>
      <c r="K26" s="177">
        <f t="shared" ca="1" si="7"/>
        <v>4.8099999999999996</v>
      </c>
      <c r="L26" s="177">
        <f t="shared" ca="1" si="8"/>
        <v>0</v>
      </c>
      <c r="M26" s="178">
        <f t="shared" ca="1" si="9"/>
        <v>515.12</v>
      </c>
      <c r="N26" s="176">
        <f t="shared" ca="1" si="10"/>
        <v>490.10048551793761</v>
      </c>
      <c r="O26" s="177">
        <f t="shared" ca="1" si="11"/>
        <v>20.199607858363098</v>
      </c>
      <c r="P26" s="177">
        <f t="shared" ca="1" si="12"/>
        <v>4.809906623699332</v>
      </c>
      <c r="Q26" s="177">
        <f t="shared" ca="1" si="13"/>
        <v>0</v>
      </c>
      <c r="R26" s="178">
        <f t="shared" ca="1" si="14"/>
        <v>515.11</v>
      </c>
      <c r="W26" s="47"/>
      <c r="X26" s="47">
        <v>26</v>
      </c>
    </row>
    <row r="27" spans="1:24">
      <c r="A27" s="62" t="s">
        <v>69</v>
      </c>
      <c r="B27" s="171">
        <f t="shared" ca="1" si="3"/>
        <v>683.14</v>
      </c>
      <c r="C27" s="176">
        <f t="shared" ca="1" si="4"/>
        <v>509.62243999999993</v>
      </c>
      <c r="D27" s="177">
        <f t="shared" ca="1" si="4"/>
        <v>164.15854200000001</v>
      </c>
      <c r="E27" s="177">
        <f t="shared" ca="1" si="4"/>
        <v>9.3590180000000007</v>
      </c>
      <c r="F27" s="178">
        <f t="shared" ca="1" si="4"/>
        <v>0</v>
      </c>
      <c r="G27" s="179">
        <f t="shared" ca="1" si="1"/>
        <v>0</v>
      </c>
      <c r="H27" s="179">
        <f t="shared" ca="1" si="2"/>
        <v>535.29999999999995</v>
      </c>
      <c r="I27" s="180">
        <f t="shared" ca="1" si="5"/>
        <v>490.1</v>
      </c>
      <c r="J27" s="177">
        <f t="shared" ca="1" si="6"/>
        <v>40.39</v>
      </c>
      <c r="K27" s="177">
        <f t="shared" ca="1" si="7"/>
        <v>4.8099999999999996</v>
      </c>
      <c r="L27" s="177">
        <f t="shared" ca="1" si="8"/>
        <v>0</v>
      </c>
      <c r="M27" s="178">
        <f t="shared" ca="1" si="9"/>
        <v>535.29999999999995</v>
      </c>
      <c r="N27" s="176">
        <f t="shared" ca="1" si="10"/>
        <v>490.1</v>
      </c>
      <c r="O27" s="177">
        <f t="shared" ca="1" si="11"/>
        <v>40.39</v>
      </c>
      <c r="P27" s="177">
        <f t="shared" ca="1" si="12"/>
        <v>4.8099999999999996</v>
      </c>
      <c r="Q27" s="177">
        <f t="shared" ca="1" si="13"/>
        <v>0</v>
      </c>
      <c r="R27" s="178">
        <f t="shared" ca="1" si="14"/>
        <v>535.29999999999995</v>
      </c>
      <c r="W27" s="47"/>
      <c r="X27" s="47">
        <v>27</v>
      </c>
    </row>
    <row r="28" spans="1:24">
      <c r="A28" s="62" t="s">
        <v>70</v>
      </c>
      <c r="B28" s="171">
        <f t="shared" ca="1" si="3"/>
        <v>683.14</v>
      </c>
      <c r="C28" s="176">
        <f t="shared" ca="1" si="4"/>
        <v>509.62243999999993</v>
      </c>
      <c r="D28" s="177">
        <f t="shared" ca="1" si="4"/>
        <v>164.15854200000001</v>
      </c>
      <c r="E28" s="177">
        <f t="shared" ca="1" si="4"/>
        <v>9.3590180000000007</v>
      </c>
      <c r="F28" s="178">
        <f t="shared" ca="1" si="4"/>
        <v>0</v>
      </c>
      <c r="G28" s="179">
        <f t="shared" ca="1" si="1"/>
        <v>0</v>
      </c>
      <c r="H28" s="179">
        <f t="shared" ca="1" si="2"/>
        <v>558.73</v>
      </c>
      <c r="I28" s="180">
        <f t="shared" ca="1" si="5"/>
        <v>490.1</v>
      </c>
      <c r="J28" s="177">
        <f t="shared" ca="1" si="6"/>
        <v>59.63</v>
      </c>
      <c r="K28" s="177">
        <f t="shared" ca="1" si="7"/>
        <v>9</v>
      </c>
      <c r="L28" s="177">
        <f t="shared" ca="1" si="8"/>
        <v>0</v>
      </c>
      <c r="M28" s="178">
        <f t="shared" ca="1" si="9"/>
        <v>558.73</v>
      </c>
      <c r="N28" s="176">
        <f t="shared" ca="1" si="10"/>
        <v>490.1</v>
      </c>
      <c r="O28" s="177">
        <f t="shared" ca="1" si="11"/>
        <v>59.63</v>
      </c>
      <c r="P28" s="177">
        <f t="shared" ca="1" si="12"/>
        <v>9</v>
      </c>
      <c r="Q28" s="177">
        <f t="shared" ca="1" si="13"/>
        <v>0</v>
      </c>
      <c r="R28" s="178">
        <f t="shared" ca="1" si="14"/>
        <v>558.73</v>
      </c>
      <c r="W28" s="47"/>
      <c r="X28" s="47">
        <v>28</v>
      </c>
    </row>
    <row r="29" spans="1:24">
      <c r="A29" s="62" t="s">
        <v>71</v>
      </c>
      <c r="B29" s="171">
        <f t="shared" ca="1" si="3"/>
        <v>683.14</v>
      </c>
      <c r="C29" s="176">
        <f t="shared" ca="1" si="4"/>
        <v>509.62243999999993</v>
      </c>
      <c r="D29" s="177">
        <f t="shared" ca="1" si="4"/>
        <v>164.15854200000001</v>
      </c>
      <c r="E29" s="177">
        <f t="shared" ca="1" si="4"/>
        <v>9.3590180000000007</v>
      </c>
      <c r="F29" s="178">
        <f t="shared" ca="1" si="4"/>
        <v>0</v>
      </c>
      <c r="G29" s="179">
        <f t="shared" ca="1" si="1"/>
        <v>0</v>
      </c>
      <c r="H29" s="179">
        <f t="shared" ca="1" si="2"/>
        <v>587.58000000000004</v>
      </c>
      <c r="I29" s="180">
        <f t="shared" ca="1" si="5"/>
        <v>490.1</v>
      </c>
      <c r="J29" s="177">
        <f t="shared" ca="1" si="6"/>
        <v>88.48</v>
      </c>
      <c r="K29" s="177">
        <f t="shared" ca="1" si="7"/>
        <v>9</v>
      </c>
      <c r="L29" s="177">
        <f t="shared" ca="1" si="8"/>
        <v>0</v>
      </c>
      <c r="M29" s="178">
        <f t="shared" ca="1" si="9"/>
        <v>587.58000000000004</v>
      </c>
      <c r="N29" s="176">
        <f t="shared" ca="1" si="10"/>
        <v>490.1</v>
      </c>
      <c r="O29" s="177">
        <f t="shared" ca="1" si="11"/>
        <v>88.48</v>
      </c>
      <c r="P29" s="177">
        <f t="shared" ca="1" si="12"/>
        <v>9</v>
      </c>
      <c r="Q29" s="177">
        <f t="shared" ca="1" si="13"/>
        <v>0</v>
      </c>
      <c r="R29" s="178">
        <f t="shared" ca="1" si="14"/>
        <v>587.58000000000004</v>
      </c>
      <c r="W29" s="47"/>
      <c r="X29" s="47">
        <v>29</v>
      </c>
    </row>
    <row r="30" spans="1:24">
      <c r="A30" s="62" t="s">
        <v>72</v>
      </c>
      <c r="B30" s="171">
        <f t="shared" ca="1" si="3"/>
        <v>682.78</v>
      </c>
      <c r="C30" s="176">
        <f t="shared" ca="1" si="4"/>
        <v>509.35387999999989</v>
      </c>
      <c r="D30" s="177">
        <f t="shared" ca="1" si="4"/>
        <v>164.07203400000003</v>
      </c>
      <c r="E30" s="177">
        <f t="shared" ca="1" si="4"/>
        <v>9.3540860000000006</v>
      </c>
      <c r="F30" s="178">
        <f t="shared" ca="1" si="4"/>
        <v>0</v>
      </c>
      <c r="G30" s="179">
        <f t="shared" ca="1" si="1"/>
        <v>0</v>
      </c>
      <c r="H30" s="179">
        <f t="shared" ca="1" si="2"/>
        <v>621.94000000000005</v>
      </c>
      <c r="I30" s="180">
        <f t="shared" ca="1" si="5"/>
        <v>489.84</v>
      </c>
      <c r="J30" s="177">
        <f t="shared" ca="1" si="6"/>
        <v>123.1</v>
      </c>
      <c r="K30" s="177">
        <f t="shared" ca="1" si="7"/>
        <v>8.99</v>
      </c>
      <c r="L30" s="177">
        <f t="shared" ca="1" si="8"/>
        <v>0</v>
      </c>
      <c r="M30" s="178">
        <f t="shared" ca="1" si="9"/>
        <v>621.92999999999995</v>
      </c>
      <c r="N30" s="176">
        <f t="shared" ca="1" si="10"/>
        <v>489.84787612753854</v>
      </c>
      <c r="O30" s="177">
        <f t="shared" ca="1" si="11"/>
        <v>123.1019793224318</v>
      </c>
      <c r="P30" s="177">
        <f t="shared" ca="1" si="12"/>
        <v>8.990144550029747</v>
      </c>
      <c r="Q30" s="177">
        <f t="shared" ca="1" si="13"/>
        <v>0</v>
      </c>
      <c r="R30" s="178">
        <f t="shared" ca="1" si="14"/>
        <v>621.94000000000005</v>
      </c>
      <c r="W30" s="47"/>
      <c r="X30" s="47">
        <v>30</v>
      </c>
    </row>
    <row r="31" spans="1:24">
      <c r="A31" s="62" t="s">
        <v>73</v>
      </c>
      <c r="B31" s="171">
        <f t="shared" ca="1" si="3"/>
        <v>682.78</v>
      </c>
      <c r="C31" s="176">
        <f t="shared" ca="1" si="4"/>
        <v>509.35387999999989</v>
      </c>
      <c r="D31" s="177">
        <f t="shared" ca="1" si="4"/>
        <v>164.07203400000003</v>
      </c>
      <c r="E31" s="177">
        <f t="shared" ca="1" si="4"/>
        <v>9.3540860000000006</v>
      </c>
      <c r="F31" s="178">
        <f t="shared" ca="1" si="4"/>
        <v>0</v>
      </c>
      <c r="G31" s="179">
        <f t="shared" ca="1" si="1"/>
        <v>0</v>
      </c>
      <c r="H31" s="179">
        <f t="shared" ca="1" si="2"/>
        <v>643.08000000000004</v>
      </c>
      <c r="I31" s="180">
        <f t="shared" ca="1" si="5"/>
        <v>489.83</v>
      </c>
      <c r="J31" s="177">
        <f t="shared" ca="1" si="6"/>
        <v>144.25</v>
      </c>
      <c r="K31" s="177">
        <f t="shared" ca="1" si="7"/>
        <v>8.99</v>
      </c>
      <c r="L31" s="177">
        <f t="shared" ca="1" si="8"/>
        <v>0</v>
      </c>
      <c r="M31" s="178">
        <f t="shared" ca="1" si="9"/>
        <v>643.06999999999994</v>
      </c>
      <c r="N31" s="176">
        <f t="shared" ca="1" si="10"/>
        <v>489.83761705568605</v>
      </c>
      <c r="O31" s="177">
        <f t="shared" ca="1" si="11"/>
        <v>144.25224314615829</v>
      </c>
      <c r="P31" s="177">
        <f t="shared" ca="1" si="12"/>
        <v>8.9901397981557238</v>
      </c>
      <c r="Q31" s="177">
        <f t="shared" ca="1" si="13"/>
        <v>0</v>
      </c>
      <c r="R31" s="178">
        <f t="shared" ca="1" si="14"/>
        <v>643.08000000000004</v>
      </c>
      <c r="W31" s="47"/>
      <c r="X31" s="47">
        <v>31</v>
      </c>
    </row>
    <row r="32" spans="1:24">
      <c r="A32" s="62" t="s">
        <v>74</v>
      </c>
      <c r="B32" s="171">
        <f t="shared" ca="1" si="3"/>
        <v>682.78</v>
      </c>
      <c r="C32" s="176">
        <f t="shared" ca="1" si="4"/>
        <v>509.35387999999989</v>
      </c>
      <c r="D32" s="177">
        <f t="shared" ca="1" si="4"/>
        <v>164.07203400000003</v>
      </c>
      <c r="E32" s="177">
        <f t="shared" ca="1" si="4"/>
        <v>9.3540860000000006</v>
      </c>
      <c r="F32" s="178">
        <f t="shared" ca="1" si="4"/>
        <v>0</v>
      </c>
      <c r="G32" s="179">
        <f t="shared" ca="1" si="1"/>
        <v>0</v>
      </c>
      <c r="H32" s="179">
        <f t="shared" ca="1" si="2"/>
        <v>656.63</v>
      </c>
      <c r="I32" s="180">
        <f t="shared" ca="1" si="5"/>
        <v>489.84</v>
      </c>
      <c r="J32" s="177">
        <f t="shared" ca="1" si="6"/>
        <v>157.79</v>
      </c>
      <c r="K32" s="177">
        <f t="shared" ca="1" si="7"/>
        <v>8.99</v>
      </c>
      <c r="L32" s="177">
        <f t="shared" ca="1" si="8"/>
        <v>0</v>
      </c>
      <c r="M32" s="178">
        <f t="shared" ca="1" si="9"/>
        <v>656.62</v>
      </c>
      <c r="N32" s="176">
        <f t="shared" ca="1" si="10"/>
        <v>489.84746002253962</v>
      </c>
      <c r="O32" s="177">
        <f t="shared" ca="1" si="11"/>
        <v>157.79240306417714</v>
      </c>
      <c r="P32" s="177">
        <f t="shared" ca="1" si="12"/>
        <v>8.9901369132831768</v>
      </c>
      <c r="Q32" s="177">
        <f t="shared" ca="1" si="13"/>
        <v>0</v>
      </c>
      <c r="R32" s="178">
        <f t="shared" ca="1" si="14"/>
        <v>656.63</v>
      </c>
      <c r="W32" s="47"/>
      <c r="X32" s="47">
        <v>32</v>
      </c>
    </row>
    <row r="33" spans="1:24">
      <c r="A33" s="62" t="s">
        <v>75</v>
      </c>
      <c r="B33" s="171">
        <f t="shared" ca="1" si="3"/>
        <v>682.78</v>
      </c>
      <c r="C33" s="176">
        <f t="shared" ca="1" si="4"/>
        <v>509.35387999999989</v>
      </c>
      <c r="D33" s="177">
        <f t="shared" ca="1" si="4"/>
        <v>164.07203400000003</v>
      </c>
      <c r="E33" s="177">
        <f t="shared" ca="1" si="4"/>
        <v>9.3540860000000006</v>
      </c>
      <c r="F33" s="178">
        <f t="shared" ca="1" si="4"/>
        <v>0</v>
      </c>
      <c r="G33" s="179">
        <f t="shared" ca="1" si="1"/>
        <v>0</v>
      </c>
      <c r="H33" s="179">
        <f t="shared" ca="1" si="2"/>
        <v>656.63</v>
      </c>
      <c r="I33" s="180">
        <f t="shared" ca="1" si="5"/>
        <v>489.84</v>
      </c>
      <c r="J33" s="177">
        <f t="shared" ca="1" si="6"/>
        <v>157.79</v>
      </c>
      <c r="K33" s="177">
        <f t="shared" ca="1" si="7"/>
        <v>8.99</v>
      </c>
      <c r="L33" s="177">
        <f t="shared" ca="1" si="8"/>
        <v>0</v>
      </c>
      <c r="M33" s="178">
        <f t="shared" ca="1" si="9"/>
        <v>656.62</v>
      </c>
      <c r="N33" s="176">
        <f t="shared" ca="1" si="10"/>
        <v>489.84746002253962</v>
      </c>
      <c r="O33" s="177">
        <f t="shared" ca="1" si="11"/>
        <v>157.79240306417714</v>
      </c>
      <c r="P33" s="177">
        <f t="shared" ca="1" si="12"/>
        <v>8.9901369132831768</v>
      </c>
      <c r="Q33" s="177">
        <f t="shared" ca="1" si="13"/>
        <v>0</v>
      </c>
      <c r="R33" s="178">
        <f t="shared" ca="1" si="14"/>
        <v>656.63</v>
      </c>
      <c r="W33" s="47"/>
      <c r="X33" s="47">
        <v>33</v>
      </c>
    </row>
    <row r="34" spans="1:24">
      <c r="A34" s="62" t="s">
        <v>76</v>
      </c>
      <c r="B34" s="171">
        <f t="shared" ca="1" si="3"/>
        <v>682.78</v>
      </c>
      <c r="C34" s="176">
        <f t="shared" ca="1" si="4"/>
        <v>509.35387999999989</v>
      </c>
      <c r="D34" s="177">
        <f t="shared" ca="1" si="4"/>
        <v>164.07203400000003</v>
      </c>
      <c r="E34" s="177">
        <f t="shared" ca="1" si="4"/>
        <v>9.3540860000000006</v>
      </c>
      <c r="F34" s="178">
        <f t="shared" ca="1" si="4"/>
        <v>0</v>
      </c>
      <c r="G34" s="179">
        <f t="shared" ca="1" si="1"/>
        <v>0</v>
      </c>
      <c r="H34" s="179">
        <f t="shared" ca="1" si="2"/>
        <v>656.63</v>
      </c>
      <c r="I34" s="180">
        <f t="shared" ca="1" si="5"/>
        <v>489.84</v>
      </c>
      <c r="J34" s="177">
        <f t="shared" ca="1" si="6"/>
        <v>157.79</v>
      </c>
      <c r="K34" s="177">
        <f t="shared" ca="1" si="7"/>
        <v>8.99</v>
      </c>
      <c r="L34" s="177">
        <f t="shared" ca="1" si="8"/>
        <v>0</v>
      </c>
      <c r="M34" s="178">
        <f t="shared" ca="1" si="9"/>
        <v>656.62</v>
      </c>
      <c r="N34" s="176">
        <f t="shared" ca="1" si="10"/>
        <v>489.84746002253962</v>
      </c>
      <c r="O34" s="177">
        <f t="shared" ca="1" si="11"/>
        <v>157.79240306417714</v>
      </c>
      <c r="P34" s="177">
        <f t="shared" ca="1" si="12"/>
        <v>8.9901369132831768</v>
      </c>
      <c r="Q34" s="177">
        <f t="shared" ca="1" si="13"/>
        <v>0</v>
      </c>
      <c r="R34" s="178">
        <f t="shared" ca="1" si="14"/>
        <v>656.63</v>
      </c>
      <c r="W34" s="47"/>
      <c r="X34" s="47">
        <v>34</v>
      </c>
    </row>
    <row r="35" spans="1:24">
      <c r="A35" s="62" t="s">
        <v>77</v>
      </c>
      <c r="B35" s="171">
        <f t="shared" ca="1" si="3"/>
        <v>682.78</v>
      </c>
      <c r="C35" s="176">
        <f t="shared" ca="1" si="4"/>
        <v>509.35387999999989</v>
      </c>
      <c r="D35" s="177">
        <f t="shared" ca="1" si="4"/>
        <v>164.07203400000003</v>
      </c>
      <c r="E35" s="177">
        <f t="shared" ca="1" si="4"/>
        <v>9.3540860000000006</v>
      </c>
      <c r="F35" s="178">
        <f t="shared" ca="1" si="4"/>
        <v>0</v>
      </c>
      <c r="G35" s="179">
        <f t="shared" ca="1" si="1"/>
        <v>0</v>
      </c>
      <c r="H35" s="179">
        <f t="shared" ca="1" si="2"/>
        <v>656.63</v>
      </c>
      <c r="I35" s="180">
        <f t="shared" ca="1" si="5"/>
        <v>489.84</v>
      </c>
      <c r="J35" s="177">
        <f t="shared" ca="1" si="6"/>
        <v>157.79</v>
      </c>
      <c r="K35" s="177">
        <f t="shared" ca="1" si="7"/>
        <v>8.99</v>
      </c>
      <c r="L35" s="177">
        <f t="shared" ca="1" si="8"/>
        <v>0</v>
      </c>
      <c r="M35" s="178">
        <f t="shared" ca="1" si="9"/>
        <v>656.62</v>
      </c>
      <c r="N35" s="176">
        <f t="shared" ca="1" si="10"/>
        <v>489.84746002253962</v>
      </c>
      <c r="O35" s="177">
        <f t="shared" ca="1" si="11"/>
        <v>157.79240306417714</v>
      </c>
      <c r="P35" s="177">
        <f t="shared" ca="1" si="12"/>
        <v>8.9901369132831768</v>
      </c>
      <c r="Q35" s="177">
        <f t="shared" ca="1" si="13"/>
        <v>0</v>
      </c>
      <c r="R35" s="178">
        <f t="shared" ca="1" si="14"/>
        <v>656.63</v>
      </c>
      <c r="W35" s="47"/>
      <c r="X35" s="47">
        <v>35</v>
      </c>
    </row>
    <row r="36" spans="1:24">
      <c r="A36" s="62" t="s">
        <v>78</v>
      </c>
      <c r="B36" s="171">
        <f t="shared" ca="1" si="3"/>
        <v>682.78</v>
      </c>
      <c r="C36" s="176">
        <f t="shared" ref="C36:F67" ca="1" si="15">$B36*C$1/100</f>
        <v>509.35387999999989</v>
      </c>
      <c r="D36" s="177">
        <f t="shared" ca="1" si="15"/>
        <v>164.07203400000003</v>
      </c>
      <c r="E36" s="177">
        <f t="shared" ca="1" si="15"/>
        <v>9.3540860000000006</v>
      </c>
      <c r="F36" s="178">
        <f t="shared" ca="1" si="15"/>
        <v>0</v>
      </c>
      <c r="G36" s="179">
        <f t="shared" ca="1" si="1"/>
        <v>0</v>
      </c>
      <c r="H36" s="179">
        <f t="shared" ca="1" si="2"/>
        <v>656.63</v>
      </c>
      <c r="I36" s="180">
        <f t="shared" ca="1" si="5"/>
        <v>489.84</v>
      </c>
      <c r="J36" s="177">
        <f t="shared" ca="1" si="6"/>
        <v>157.79</v>
      </c>
      <c r="K36" s="177">
        <f t="shared" ca="1" si="7"/>
        <v>8.99</v>
      </c>
      <c r="L36" s="177">
        <f t="shared" ca="1" si="8"/>
        <v>0</v>
      </c>
      <c r="M36" s="178">
        <f t="shared" ca="1" si="9"/>
        <v>656.62</v>
      </c>
      <c r="N36" s="176">
        <f t="shared" ca="1" si="10"/>
        <v>489.84746002253962</v>
      </c>
      <c r="O36" s="177">
        <f t="shared" ca="1" si="11"/>
        <v>157.79240306417714</v>
      </c>
      <c r="P36" s="177">
        <f t="shared" ca="1" si="12"/>
        <v>8.9901369132831768</v>
      </c>
      <c r="Q36" s="177">
        <f t="shared" ca="1" si="13"/>
        <v>0</v>
      </c>
      <c r="R36" s="178">
        <f t="shared" ca="1" si="14"/>
        <v>656.63</v>
      </c>
      <c r="W36" s="47"/>
      <c r="X36" s="47">
        <v>36</v>
      </c>
    </row>
    <row r="37" spans="1:24">
      <c r="A37" s="62" t="s">
        <v>79</v>
      </c>
      <c r="B37" s="171">
        <f t="shared" ca="1" si="3"/>
        <v>682.78</v>
      </c>
      <c r="C37" s="176">
        <f t="shared" ca="1" si="15"/>
        <v>509.35387999999989</v>
      </c>
      <c r="D37" s="177">
        <f t="shared" ca="1" si="15"/>
        <v>164.07203400000003</v>
      </c>
      <c r="E37" s="177">
        <f t="shared" ca="1" si="15"/>
        <v>9.3540860000000006</v>
      </c>
      <c r="F37" s="178">
        <f t="shared" ca="1" si="15"/>
        <v>0</v>
      </c>
      <c r="G37" s="179">
        <f t="shared" ca="1" si="1"/>
        <v>0</v>
      </c>
      <c r="H37" s="179">
        <f t="shared" ca="1" si="2"/>
        <v>656.63</v>
      </c>
      <c r="I37" s="180">
        <f t="shared" ca="1" si="5"/>
        <v>489.84</v>
      </c>
      <c r="J37" s="177">
        <f t="shared" ca="1" si="6"/>
        <v>157.79</v>
      </c>
      <c r="K37" s="177">
        <f t="shared" ca="1" si="7"/>
        <v>8.99</v>
      </c>
      <c r="L37" s="177">
        <f t="shared" ca="1" si="8"/>
        <v>0</v>
      </c>
      <c r="M37" s="178">
        <f t="shared" ca="1" si="9"/>
        <v>656.62</v>
      </c>
      <c r="N37" s="176">
        <f t="shared" ca="1" si="10"/>
        <v>489.84746002253962</v>
      </c>
      <c r="O37" s="177">
        <f t="shared" ca="1" si="11"/>
        <v>157.79240306417714</v>
      </c>
      <c r="P37" s="177">
        <f t="shared" ca="1" si="12"/>
        <v>8.9901369132831768</v>
      </c>
      <c r="Q37" s="177">
        <f t="shared" ca="1" si="13"/>
        <v>0</v>
      </c>
      <c r="R37" s="178">
        <f t="shared" ca="1" si="14"/>
        <v>656.63</v>
      </c>
      <c r="W37" s="47"/>
      <c r="X37" s="47">
        <v>37</v>
      </c>
    </row>
    <row r="38" spans="1:24">
      <c r="A38" s="62" t="s">
        <v>80</v>
      </c>
      <c r="B38" s="171">
        <f t="shared" ca="1" si="3"/>
        <v>682.78</v>
      </c>
      <c r="C38" s="176">
        <f t="shared" ca="1" si="15"/>
        <v>509.35387999999989</v>
      </c>
      <c r="D38" s="177">
        <f t="shared" ca="1" si="15"/>
        <v>164.07203400000003</v>
      </c>
      <c r="E38" s="177">
        <f t="shared" ca="1" si="15"/>
        <v>9.3540860000000006</v>
      </c>
      <c r="F38" s="178">
        <f t="shared" ca="1" si="15"/>
        <v>0</v>
      </c>
      <c r="G38" s="179">
        <f t="shared" ca="1" si="1"/>
        <v>0</v>
      </c>
      <c r="H38" s="179">
        <f t="shared" ca="1" si="2"/>
        <v>656.63</v>
      </c>
      <c r="I38" s="180">
        <f t="shared" ca="1" si="5"/>
        <v>489.84</v>
      </c>
      <c r="J38" s="177">
        <f t="shared" ca="1" si="6"/>
        <v>157.79</v>
      </c>
      <c r="K38" s="177">
        <f t="shared" ca="1" si="7"/>
        <v>8.99</v>
      </c>
      <c r="L38" s="177">
        <f t="shared" ca="1" si="8"/>
        <v>0</v>
      </c>
      <c r="M38" s="178">
        <f t="shared" ca="1" si="9"/>
        <v>656.62</v>
      </c>
      <c r="N38" s="176">
        <f t="shared" ca="1" si="10"/>
        <v>489.84746002253962</v>
      </c>
      <c r="O38" s="177">
        <f t="shared" ca="1" si="11"/>
        <v>157.79240306417714</v>
      </c>
      <c r="P38" s="177">
        <f t="shared" ca="1" si="12"/>
        <v>8.9901369132831768</v>
      </c>
      <c r="Q38" s="177">
        <f t="shared" ca="1" si="13"/>
        <v>0</v>
      </c>
      <c r="R38" s="178">
        <f t="shared" ca="1" si="14"/>
        <v>656.63</v>
      </c>
      <c r="W38" s="47"/>
      <c r="X38" s="47">
        <v>38</v>
      </c>
    </row>
    <row r="39" spans="1:24">
      <c r="A39" s="62" t="s">
        <v>81</v>
      </c>
      <c r="B39" s="171">
        <f t="shared" ca="1" si="3"/>
        <v>683.14</v>
      </c>
      <c r="C39" s="176">
        <f t="shared" ca="1" si="15"/>
        <v>509.62243999999993</v>
      </c>
      <c r="D39" s="177">
        <f t="shared" ca="1" si="15"/>
        <v>164.15854200000001</v>
      </c>
      <c r="E39" s="177">
        <f t="shared" ca="1" si="15"/>
        <v>9.3590180000000007</v>
      </c>
      <c r="F39" s="178">
        <f t="shared" ca="1" si="15"/>
        <v>0</v>
      </c>
      <c r="G39" s="179">
        <f t="shared" ca="1" si="1"/>
        <v>0</v>
      </c>
      <c r="H39" s="179">
        <f t="shared" ca="1" si="2"/>
        <v>638.02</v>
      </c>
      <c r="I39" s="180">
        <f t="shared" ca="1" si="5"/>
        <v>490.1</v>
      </c>
      <c r="J39" s="177">
        <f t="shared" ca="1" si="6"/>
        <v>138.91999999999999</v>
      </c>
      <c r="K39" s="177">
        <f t="shared" ca="1" si="7"/>
        <v>9</v>
      </c>
      <c r="L39" s="177">
        <f t="shared" ca="1" si="8"/>
        <v>0</v>
      </c>
      <c r="M39" s="178">
        <f t="shared" ca="1" si="9"/>
        <v>638.02</v>
      </c>
      <c r="N39" s="176">
        <f t="shared" ca="1" si="10"/>
        <v>490.1</v>
      </c>
      <c r="O39" s="177">
        <f t="shared" ca="1" si="11"/>
        <v>138.91999999999999</v>
      </c>
      <c r="P39" s="177">
        <f t="shared" ca="1" si="12"/>
        <v>9</v>
      </c>
      <c r="Q39" s="177">
        <f t="shared" ca="1" si="13"/>
        <v>0</v>
      </c>
      <c r="R39" s="178">
        <f t="shared" ca="1" si="14"/>
        <v>638.02</v>
      </c>
      <c r="W39" s="47"/>
      <c r="X39" s="47">
        <v>39</v>
      </c>
    </row>
    <row r="40" spans="1:24">
      <c r="A40" s="62" t="s">
        <v>82</v>
      </c>
      <c r="B40" s="171">
        <f t="shared" ca="1" si="3"/>
        <v>683.14</v>
      </c>
      <c r="C40" s="176">
        <f t="shared" ca="1" si="15"/>
        <v>509.62243999999993</v>
      </c>
      <c r="D40" s="177">
        <f t="shared" ca="1" si="15"/>
        <v>164.15854200000001</v>
      </c>
      <c r="E40" s="177">
        <f t="shared" ca="1" si="15"/>
        <v>9.3590180000000007</v>
      </c>
      <c r="F40" s="178">
        <f t="shared" ca="1" si="15"/>
        <v>0</v>
      </c>
      <c r="G40" s="179">
        <f t="shared" ca="1" si="1"/>
        <v>0</v>
      </c>
      <c r="H40" s="179">
        <f t="shared" ca="1" si="2"/>
        <v>629.20000000000005</v>
      </c>
      <c r="I40" s="180">
        <f t="shared" ca="1" si="5"/>
        <v>490.1</v>
      </c>
      <c r="J40" s="177">
        <f t="shared" ca="1" si="6"/>
        <v>134.29</v>
      </c>
      <c r="K40" s="177">
        <f t="shared" ca="1" si="7"/>
        <v>4.8099999999999996</v>
      </c>
      <c r="L40" s="177">
        <f t="shared" ca="1" si="8"/>
        <v>0</v>
      </c>
      <c r="M40" s="178">
        <f t="shared" ca="1" si="9"/>
        <v>629.19999999999993</v>
      </c>
      <c r="N40" s="176">
        <f t="shared" ca="1" si="10"/>
        <v>490.10000000000014</v>
      </c>
      <c r="O40" s="177">
        <f t="shared" ca="1" si="11"/>
        <v>134.29000000000002</v>
      </c>
      <c r="P40" s="177">
        <f t="shared" ca="1" si="12"/>
        <v>4.8100000000000005</v>
      </c>
      <c r="Q40" s="177">
        <f t="shared" ca="1" si="13"/>
        <v>0</v>
      </c>
      <c r="R40" s="178">
        <f t="shared" ca="1" si="14"/>
        <v>629.20000000000005</v>
      </c>
      <c r="W40" s="47"/>
      <c r="X40" s="47">
        <v>40</v>
      </c>
    </row>
    <row r="41" spans="1:24">
      <c r="A41" s="62" t="s">
        <v>83</v>
      </c>
      <c r="B41" s="171">
        <f t="shared" ca="1" si="3"/>
        <v>683.14</v>
      </c>
      <c r="C41" s="176">
        <f t="shared" ca="1" si="15"/>
        <v>509.62243999999993</v>
      </c>
      <c r="D41" s="177">
        <f t="shared" ca="1" si="15"/>
        <v>164.15854200000001</v>
      </c>
      <c r="E41" s="177">
        <f t="shared" ca="1" si="15"/>
        <v>9.3590180000000007</v>
      </c>
      <c r="F41" s="178">
        <f t="shared" ca="1" si="15"/>
        <v>0</v>
      </c>
      <c r="G41" s="179">
        <f t="shared" ca="1" si="1"/>
        <v>0</v>
      </c>
      <c r="H41" s="179">
        <f t="shared" ca="1" si="2"/>
        <v>596.36</v>
      </c>
      <c r="I41" s="180">
        <f t="shared" ca="1" si="5"/>
        <v>471.34</v>
      </c>
      <c r="J41" s="177">
        <f t="shared" ca="1" si="6"/>
        <v>120.21</v>
      </c>
      <c r="K41" s="177">
        <f t="shared" ca="1" si="7"/>
        <v>4.8099999999999996</v>
      </c>
      <c r="L41" s="177">
        <f t="shared" ca="1" si="8"/>
        <v>0</v>
      </c>
      <c r="M41" s="178">
        <f t="shared" ca="1" si="9"/>
        <v>596.3599999999999</v>
      </c>
      <c r="N41" s="176">
        <f t="shared" ca="1" si="10"/>
        <v>471.34000000000009</v>
      </c>
      <c r="O41" s="177">
        <f t="shared" ca="1" si="11"/>
        <v>120.21000000000002</v>
      </c>
      <c r="P41" s="177">
        <f t="shared" ca="1" si="12"/>
        <v>4.8100000000000005</v>
      </c>
      <c r="Q41" s="177">
        <f t="shared" ca="1" si="13"/>
        <v>0</v>
      </c>
      <c r="R41" s="178">
        <f t="shared" ca="1" si="14"/>
        <v>596.36</v>
      </c>
      <c r="W41" s="47"/>
      <c r="X41" s="47">
        <v>41</v>
      </c>
    </row>
    <row r="42" spans="1:24">
      <c r="A42" s="62" t="s">
        <v>84</v>
      </c>
      <c r="B42" s="171">
        <f t="shared" ca="1" si="3"/>
        <v>683.14</v>
      </c>
      <c r="C42" s="176">
        <f t="shared" ca="1" si="15"/>
        <v>509.62243999999993</v>
      </c>
      <c r="D42" s="177">
        <f t="shared" ca="1" si="15"/>
        <v>164.15854200000001</v>
      </c>
      <c r="E42" s="177">
        <f t="shared" ca="1" si="15"/>
        <v>9.3590180000000007</v>
      </c>
      <c r="F42" s="178">
        <f t="shared" ca="1" si="15"/>
        <v>0</v>
      </c>
      <c r="G42" s="179">
        <f t="shared" ca="1" si="1"/>
        <v>0</v>
      </c>
      <c r="H42" s="179">
        <f t="shared" ca="1" si="2"/>
        <v>596.35</v>
      </c>
      <c r="I42" s="180">
        <f t="shared" ca="1" si="5"/>
        <v>471.33</v>
      </c>
      <c r="J42" s="177">
        <f t="shared" ca="1" si="6"/>
        <v>120.21</v>
      </c>
      <c r="K42" s="177">
        <f t="shared" ca="1" si="7"/>
        <v>4.8099999999999996</v>
      </c>
      <c r="L42" s="177">
        <f t="shared" ca="1" si="8"/>
        <v>0</v>
      </c>
      <c r="M42" s="178">
        <f t="shared" ca="1" si="9"/>
        <v>596.34999999999991</v>
      </c>
      <c r="N42" s="176">
        <f t="shared" ca="1" si="10"/>
        <v>471.3300000000001</v>
      </c>
      <c r="O42" s="177">
        <f t="shared" ca="1" si="11"/>
        <v>120.21000000000002</v>
      </c>
      <c r="P42" s="177">
        <f t="shared" ca="1" si="12"/>
        <v>4.8100000000000005</v>
      </c>
      <c r="Q42" s="177">
        <f t="shared" ca="1" si="13"/>
        <v>0</v>
      </c>
      <c r="R42" s="178">
        <f t="shared" ca="1" si="14"/>
        <v>596.35</v>
      </c>
      <c r="W42" s="47"/>
      <c r="X42" s="47">
        <v>42</v>
      </c>
    </row>
    <row r="43" spans="1:24">
      <c r="A43" s="62" t="s">
        <v>85</v>
      </c>
      <c r="B43" s="171">
        <f t="shared" ca="1" si="3"/>
        <v>683.14</v>
      </c>
      <c r="C43" s="176">
        <f t="shared" ca="1" si="15"/>
        <v>509.62243999999993</v>
      </c>
      <c r="D43" s="177">
        <f t="shared" ca="1" si="15"/>
        <v>164.15854200000001</v>
      </c>
      <c r="E43" s="177">
        <f t="shared" ca="1" si="15"/>
        <v>9.3590180000000007</v>
      </c>
      <c r="F43" s="178">
        <f t="shared" ca="1" si="15"/>
        <v>0</v>
      </c>
      <c r="G43" s="179">
        <f t="shared" ca="1" si="1"/>
        <v>0</v>
      </c>
      <c r="H43" s="179">
        <f t="shared" ca="1" si="2"/>
        <v>595.89</v>
      </c>
      <c r="I43" s="180">
        <f t="shared" ca="1" si="5"/>
        <v>490.1</v>
      </c>
      <c r="J43" s="177">
        <f t="shared" ca="1" si="6"/>
        <v>100.98</v>
      </c>
      <c r="K43" s="177">
        <f t="shared" ca="1" si="7"/>
        <v>4.8099999999999996</v>
      </c>
      <c r="L43" s="177">
        <f t="shared" ca="1" si="8"/>
        <v>0</v>
      </c>
      <c r="M43" s="178">
        <f t="shared" ca="1" si="9"/>
        <v>595.89</v>
      </c>
      <c r="N43" s="176">
        <f t="shared" ca="1" si="10"/>
        <v>490.1</v>
      </c>
      <c r="O43" s="177">
        <f t="shared" ca="1" si="11"/>
        <v>100.98</v>
      </c>
      <c r="P43" s="177">
        <f t="shared" ca="1" si="12"/>
        <v>4.8099999999999996</v>
      </c>
      <c r="Q43" s="177">
        <f t="shared" ca="1" si="13"/>
        <v>0</v>
      </c>
      <c r="R43" s="178">
        <f t="shared" ca="1" si="14"/>
        <v>595.89</v>
      </c>
      <c r="W43" s="47"/>
      <c r="X43" s="47">
        <v>43</v>
      </c>
    </row>
    <row r="44" spans="1:24">
      <c r="A44" s="62" t="s">
        <v>86</v>
      </c>
      <c r="B44" s="171">
        <f t="shared" ca="1" si="3"/>
        <v>683.14</v>
      </c>
      <c r="C44" s="176">
        <f t="shared" ca="1" si="15"/>
        <v>509.62243999999993</v>
      </c>
      <c r="D44" s="177">
        <f t="shared" ca="1" si="15"/>
        <v>164.15854200000001</v>
      </c>
      <c r="E44" s="177">
        <f t="shared" ca="1" si="15"/>
        <v>9.3590180000000007</v>
      </c>
      <c r="F44" s="178">
        <f t="shared" ca="1" si="15"/>
        <v>0</v>
      </c>
      <c r="G44" s="179">
        <f t="shared" ca="1" si="1"/>
        <v>0</v>
      </c>
      <c r="H44" s="179">
        <f t="shared" ca="1" si="2"/>
        <v>586.27</v>
      </c>
      <c r="I44" s="180">
        <f t="shared" ca="1" si="5"/>
        <v>490.1</v>
      </c>
      <c r="J44" s="177">
        <f t="shared" ca="1" si="6"/>
        <v>91.36</v>
      </c>
      <c r="K44" s="177">
        <f t="shared" ca="1" si="7"/>
        <v>4.8099999999999996</v>
      </c>
      <c r="L44" s="177">
        <f t="shared" ca="1" si="8"/>
        <v>0</v>
      </c>
      <c r="M44" s="178">
        <f t="shared" ca="1" si="9"/>
        <v>586.27</v>
      </c>
      <c r="N44" s="176">
        <f t="shared" ca="1" si="10"/>
        <v>490.1</v>
      </c>
      <c r="O44" s="177">
        <f t="shared" ca="1" si="11"/>
        <v>91.36</v>
      </c>
      <c r="P44" s="177">
        <f t="shared" ca="1" si="12"/>
        <v>4.8099999999999996</v>
      </c>
      <c r="Q44" s="177">
        <f t="shared" ca="1" si="13"/>
        <v>0</v>
      </c>
      <c r="R44" s="178">
        <f t="shared" ca="1" si="14"/>
        <v>586.27</v>
      </c>
      <c r="W44" s="47"/>
      <c r="X44" s="47">
        <v>44</v>
      </c>
    </row>
    <row r="45" spans="1:24">
      <c r="A45" s="62" t="s">
        <v>87</v>
      </c>
      <c r="B45" s="171">
        <f t="shared" ca="1" si="3"/>
        <v>683.14</v>
      </c>
      <c r="C45" s="176">
        <f t="shared" ca="1" si="15"/>
        <v>509.62243999999993</v>
      </c>
      <c r="D45" s="177">
        <f t="shared" ca="1" si="15"/>
        <v>164.15854200000001</v>
      </c>
      <c r="E45" s="177">
        <f t="shared" ca="1" si="15"/>
        <v>9.3590180000000007</v>
      </c>
      <c r="F45" s="178">
        <f t="shared" ca="1" si="15"/>
        <v>0</v>
      </c>
      <c r="G45" s="179">
        <f t="shared" ca="1" si="1"/>
        <v>0</v>
      </c>
      <c r="H45" s="179">
        <f t="shared" ca="1" si="2"/>
        <v>586.27</v>
      </c>
      <c r="I45" s="180">
        <f t="shared" ca="1" si="5"/>
        <v>490.1</v>
      </c>
      <c r="J45" s="177">
        <f t="shared" ca="1" si="6"/>
        <v>91.36</v>
      </c>
      <c r="K45" s="177">
        <f t="shared" ca="1" si="7"/>
        <v>4.8099999999999996</v>
      </c>
      <c r="L45" s="177">
        <f t="shared" ca="1" si="8"/>
        <v>0</v>
      </c>
      <c r="M45" s="178">
        <f t="shared" ca="1" si="9"/>
        <v>586.27</v>
      </c>
      <c r="N45" s="176">
        <f t="shared" ca="1" si="10"/>
        <v>490.1</v>
      </c>
      <c r="O45" s="177">
        <f t="shared" ca="1" si="11"/>
        <v>91.36</v>
      </c>
      <c r="P45" s="177">
        <f t="shared" ca="1" si="12"/>
        <v>4.8099999999999996</v>
      </c>
      <c r="Q45" s="177">
        <f t="shared" ca="1" si="13"/>
        <v>0</v>
      </c>
      <c r="R45" s="178">
        <f t="shared" ca="1" si="14"/>
        <v>586.27</v>
      </c>
      <c r="W45" s="47"/>
      <c r="X45" s="47">
        <v>45</v>
      </c>
    </row>
    <row r="46" spans="1:24">
      <c r="A46" s="62" t="s">
        <v>88</v>
      </c>
      <c r="B46" s="171">
        <f t="shared" ca="1" si="3"/>
        <v>683.14</v>
      </c>
      <c r="C46" s="176">
        <f t="shared" ca="1" si="15"/>
        <v>509.62243999999993</v>
      </c>
      <c r="D46" s="177">
        <f t="shared" ca="1" si="15"/>
        <v>164.15854200000001</v>
      </c>
      <c r="E46" s="177">
        <f t="shared" ca="1" si="15"/>
        <v>9.3590180000000007</v>
      </c>
      <c r="F46" s="178">
        <f t="shared" ca="1" si="15"/>
        <v>0</v>
      </c>
      <c r="G46" s="179">
        <f t="shared" ca="1" si="1"/>
        <v>0</v>
      </c>
      <c r="H46" s="179">
        <f t="shared" ca="1" si="2"/>
        <v>567.4</v>
      </c>
      <c r="I46" s="180">
        <f t="shared" ca="1" si="5"/>
        <v>480.85</v>
      </c>
      <c r="J46" s="177">
        <f t="shared" ca="1" si="6"/>
        <v>81.739999999999995</v>
      </c>
      <c r="K46" s="177">
        <f t="shared" ca="1" si="7"/>
        <v>4.8099999999999996</v>
      </c>
      <c r="L46" s="177">
        <f t="shared" ca="1" si="8"/>
        <v>0</v>
      </c>
      <c r="M46" s="178">
        <f t="shared" ca="1" si="9"/>
        <v>567.4</v>
      </c>
      <c r="N46" s="176">
        <f t="shared" ca="1" si="10"/>
        <v>480.85</v>
      </c>
      <c r="O46" s="177">
        <f t="shared" ca="1" si="11"/>
        <v>81.739999999999995</v>
      </c>
      <c r="P46" s="177">
        <f t="shared" ca="1" si="12"/>
        <v>4.8099999999999996</v>
      </c>
      <c r="Q46" s="177">
        <f t="shared" ca="1" si="13"/>
        <v>0</v>
      </c>
      <c r="R46" s="178">
        <f t="shared" ca="1" si="14"/>
        <v>567.4</v>
      </c>
      <c r="W46" s="47"/>
      <c r="X46" s="47">
        <v>46</v>
      </c>
    </row>
    <row r="47" spans="1:24">
      <c r="A47" s="62" t="s">
        <v>89</v>
      </c>
      <c r="B47" s="171">
        <f t="shared" ca="1" si="3"/>
        <v>683.14</v>
      </c>
      <c r="C47" s="176">
        <f t="shared" ca="1" si="15"/>
        <v>509.62243999999993</v>
      </c>
      <c r="D47" s="177">
        <f t="shared" ca="1" si="15"/>
        <v>164.15854200000001</v>
      </c>
      <c r="E47" s="177">
        <f t="shared" ca="1" si="15"/>
        <v>9.3590180000000007</v>
      </c>
      <c r="F47" s="178">
        <f t="shared" ca="1" si="15"/>
        <v>0</v>
      </c>
      <c r="G47" s="179">
        <f t="shared" ca="1" si="1"/>
        <v>0</v>
      </c>
      <c r="H47" s="179">
        <f t="shared" ca="1" si="2"/>
        <v>434.69</v>
      </c>
      <c r="I47" s="180">
        <f t="shared" ca="1" si="5"/>
        <v>362.56</v>
      </c>
      <c r="J47" s="177">
        <f t="shared" ca="1" si="6"/>
        <v>67.319999999999993</v>
      </c>
      <c r="K47" s="177">
        <f t="shared" ca="1" si="7"/>
        <v>4.8099999999999996</v>
      </c>
      <c r="L47" s="177">
        <f t="shared" ca="1" si="8"/>
        <v>0</v>
      </c>
      <c r="M47" s="178">
        <f t="shared" ca="1" si="9"/>
        <v>434.69</v>
      </c>
      <c r="N47" s="176">
        <f t="shared" ca="1" si="10"/>
        <v>362.56</v>
      </c>
      <c r="O47" s="177">
        <f t="shared" ca="1" si="11"/>
        <v>67.319999999999993</v>
      </c>
      <c r="P47" s="177">
        <f t="shared" ca="1" si="12"/>
        <v>4.8099999999999996</v>
      </c>
      <c r="Q47" s="177">
        <f t="shared" ca="1" si="13"/>
        <v>0</v>
      </c>
      <c r="R47" s="178">
        <f t="shared" ca="1" si="14"/>
        <v>434.69</v>
      </c>
      <c r="W47" s="47"/>
      <c r="X47" s="47">
        <v>47</v>
      </c>
    </row>
    <row r="48" spans="1:24">
      <c r="A48" s="62" t="s">
        <v>90</v>
      </c>
      <c r="B48" s="171">
        <f t="shared" ca="1" si="3"/>
        <v>683.14</v>
      </c>
      <c r="C48" s="176">
        <f t="shared" ca="1" si="15"/>
        <v>509.62243999999993</v>
      </c>
      <c r="D48" s="177">
        <f t="shared" ca="1" si="15"/>
        <v>164.15854200000001</v>
      </c>
      <c r="E48" s="177">
        <f t="shared" ca="1" si="15"/>
        <v>9.3590180000000007</v>
      </c>
      <c r="F48" s="178">
        <f t="shared" ca="1" si="15"/>
        <v>0</v>
      </c>
      <c r="G48" s="179">
        <f t="shared" ca="1" si="1"/>
        <v>0</v>
      </c>
      <c r="H48" s="179">
        <f t="shared" ca="1" si="2"/>
        <v>396.83</v>
      </c>
      <c r="I48" s="180">
        <f t="shared" ca="1" si="5"/>
        <v>329.87</v>
      </c>
      <c r="J48" s="177">
        <f t="shared" ca="1" si="6"/>
        <v>62.16</v>
      </c>
      <c r="K48" s="177">
        <f t="shared" ca="1" si="7"/>
        <v>4.8099999999999996</v>
      </c>
      <c r="L48" s="177">
        <f t="shared" ca="1" si="8"/>
        <v>0</v>
      </c>
      <c r="M48" s="178">
        <f t="shared" ca="1" si="9"/>
        <v>396.84</v>
      </c>
      <c r="N48" s="176">
        <f t="shared" ca="1" si="10"/>
        <v>329.861687581897</v>
      </c>
      <c r="O48" s="177">
        <f t="shared" ca="1" si="11"/>
        <v>62.158433625642573</v>
      </c>
      <c r="P48" s="177">
        <f t="shared" ca="1" si="12"/>
        <v>4.8098787924604371</v>
      </c>
      <c r="Q48" s="177">
        <f t="shared" ca="1" si="13"/>
        <v>0</v>
      </c>
      <c r="R48" s="178">
        <f t="shared" ca="1" si="14"/>
        <v>396.83</v>
      </c>
      <c r="W48" s="47"/>
      <c r="X48" s="47">
        <v>48</v>
      </c>
    </row>
    <row r="49" spans="1:24">
      <c r="A49" s="62" t="s">
        <v>91</v>
      </c>
      <c r="B49" s="171">
        <f t="shared" ca="1" si="3"/>
        <v>683.14</v>
      </c>
      <c r="C49" s="176">
        <f t="shared" ca="1" si="15"/>
        <v>509.62243999999993</v>
      </c>
      <c r="D49" s="177">
        <f t="shared" ca="1" si="15"/>
        <v>164.15854200000001</v>
      </c>
      <c r="E49" s="177">
        <f t="shared" ca="1" si="15"/>
        <v>9.3590180000000007</v>
      </c>
      <c r="F49" s="178">
        <f t="shared" ca="1" si="15"/>
        <v>0</v>
      </c>
      <c r="G49" s="179">
        <f t="shared" ca="1" si="1"/>
        <v>0</v>
      </c>
      <c r="H49" s="179">
        <f t="shared" ca="1" si="2"/>
        <v>366.04</v>
      </c>
      <c r="I49" s="180">
        <f t="shared" ca="1" si="5"/>
        <v>299.08999999999997</v>
      </c>
      <c r="J49" s="177">
        <f t="shared" ca="1" si="6"/>
        <v>62.14</v>
      </c>
      <c r="K49" s="177">
        <f t="shared" ca="1" si="7"/>
        <v>4.8099999999999996</v>
      </c>
      <c r="L49" s="177">
        <f t="shared" ca="1" si="8"/>
        <v>0</v>
      </c>
      <c r="M49" s="178">
        <f t="shared" ca="1" si="9"/>
        <v>366.03999999999996</v>
      </c>
      <c r="N49" s="176">
        <f t="shared" ca="1" si="10"/>
        <v>299.09000000000003</v>
      </c>
      <c r="O49" s="177">
        <f t="shared" ca="1" si="11"/>
        <v>62.140000000000008</v>
      </c>
      <c r="P49" s="177">
        <f t="shared" ca="1" si="12"/>
        <v>4.8100000000000005</v>
      </c>
      <c r="Q49" s="177">
        <f t="shared" ca="1" si="13"/>
        <v>0</v>
      </c>
      <c r="R49" s="178">
        <f t="shared" ca="1" si="14"/>
        <v>366.04</v>
      </c>
      <c r="W49" s="47"/>
      <c r="X49" s="47">
        <v>49</v>
      </c>
    </row>
    <row r="50" spans="1:24">
      <c r="A50" s="62" t="s">
        <v>92</v>
      </c>
      <c r="B50" s="171">
        <f t="shared" ca="1" si="3"/>
        <v>683.14</v>
      </c>
      <c r="C50" s="176">
        <f t="shared" ca="1" si="15"/>
        <v>509.62243999999993</v>
      </c>
      <c r="D50" s="177">
        <f t="shared" ca="1" si="15"/>
        <v>164.15854200000001</v>
      </c>
      <c r="E50" s="177">
        <f t="shared" ca="1" si="15"/>
        <v>9.3590180000000007</v>
      </c>
      <c r="F50" s="178">
        <f t="shared" ca="1" si="15"/>
        <v>0</v>
      </c>
      <c r="G50" s="179">
        <f t="shared" ca="1" si="1"/>
        <v>0</v>
      </c>
      <c r="H50" s="179">
        <f t="shared" ca="1" si="2"/>
        <v>332.9</v>
      </c>
      <c r="I50" s="180">
        <f t="shared" ca="1" si="5"/>
        <v>278.89</v>
      </c>
      <c r="J50" s="177">
        <f t="shared" ca="1" si="6"/>
        <v>49.2</v>
      </c>
      <c r="K50" s="177">
        <f t="shared" ca="1" si="7"/>
        <v>4.8099999999999996</v>
      </c>
      <c r="L50" s="177">
        <f t="shared" ca="1" si="8"/>
        <v>0</v>
      </c>
      <c r="M50" s="178">
        <f t="shared" ca="1" si="9"/>
        <v>332.9</v>
      </c>
      <c r="N50" s="176">
        <f t="shared" ca="1" si="10"/>
        <v>278.89</v>
      </c>
      <c r="O50" s="177">
        <f t="shared" ca="1" si="11"/>
        <v>49.2</v>
      </c>
      <c r="P50" s="177">
        <f t="shared" ca="1" si="12"/>
        <v>4.8099999999999996</v>
      </c>
      <c r="Q50" s="177">
        <f t="shared" ca="1" si="13"/>
        <v>0</v>
      </c>
      <c r="R50" s="178">
        <f t="shared" ca="1" si="14"/>
        <v>332.9</v>
      </c>
      <c r="W50" s="47"/>
      <c r="X50" s="47">
        <v>50</v>
      </c>
    </row>
    <row r="51" spans="1:24">
      <c r="A51" s="62" t="s">
        <v>93</v>
      </c>
      <c r="B51" s="171">
        <f t="shared" ca="1" si="3"/>
        <v>683.14</v>
      </c>
      <c r="C51" s="176">
        <f t="shared" ca="1" si="15"/>
        <v>509.62243999999993</v>
      </c>
      <c r="D51" s="177">
        <f t="shared" ca="1" si="15"/>
        <v>164.15854200000001</v>
      </c>
      <c r="E51" s="177">
        <f t="shared" ca="1" si="15"/>
        <v>9.3590180000000007</v>
      </c>
      <c r="F51" s="178">
        <f t="shared" ca="1" si="15"/>
        <v>0</v>
      </c>
      <c r="G51" s="179">
        <f t="shared" ca="1" si="1"/>
        <v>0</v>
      </c>
      <c r="H51" s="179">
        <f t="shared" ca="1" si="2"/>
        <v>314.02999999999997</v>
      </c>
      <c r="I51" s="180">
        <f t="shared" ca="1" si="5"/>
        <v>269.27</v>
      </c>
      <c r="J51" s="177">
        <f t="shared" ca="1" si="6"/>
        <v>39.950000000000003</v>
      </c>
      <c r="K51" s="177">
        <f t="shared" ca="1" si="7"/>
        <v>4.8099999999999996</v>
      </c>
      <c r="L51" s="177">
        <f t="shared" ca="1" si="8"/>
        <v>0</v>
      </c>
      <c r="M51" s="178">
        <f t="shared" ca="1" si="9"/>
        <v>314.02999999999997</v>
      </c>
      <c r="N51" s="176">
        <f t="shared" ca="1" si="10"/>
        <v>269.27</v>
      </c>
      <c r="O51" s="177">
        <f t="shared" ca="1" si="11"/>
        <v>39.950000000000003</v>
      </c>
      <c r="P51" s="177">
        <f t="shared" ca="1" si="12"/>
        <v>4.8099999999999996</v>
      </c>
      <c r="Q51" s="177">
        <f t="shared" ca="1" si="13"/>
        <v>0</v>
      </c>
      <c r="R51" s="178">
        <f t="shared" ca="1" si="14"/>
        <v>314.02999999999997</v>
      </c>
      <c r="W51" s="47"/>
      <c r="X51" s="47">
        <v>51</v>
      </c>
    </row>
    <row r="52" spans="1:24">
      <c r="A52" s="62" t="s">
        <v>94</v>
      </c>
      <c r="B52" s="171">
        <f t="shared" ca="1" si="3"/>
        <v>683.14</v>
      </c>
      <c r="C52" s="176">
        <f t="shared" ca="1" si="15"/>
        <v>509.62243999999993</v>
      </c>
      <c r="D52" s="177">
        <f t="shared" ca="1" si="15"/>
        <v>164.15854200000001</v>
      </c>
      <c r="E52" s="177">
        <f t="shared" ca="1" si="15"/>
        <v>9.3590180000000007</v>
      </c>
      <c r="F52" s="178">
        <f t="shared" ca="1" si="15"/>
        <v>0</v>
      </c>
      <c r="G52" s="179">
        <f t="shared" ca="1" si="1"/>
        <v>0</v>
      </c>
      <c r="H52" s="179">
        <f t="shared" ca="1" si="2"/>
        <v>297.17</v>
      </c>
      <c r="I52" s="180">
        <f t="shared" ca="1" si="5"/>
        <v>271.92</v>
      </c>
      <c r="J52" s="177">
        <f t="shared" ca="1" si="6"/>
        <v>20.39</v>
      </c>
      <c r="K52" s="177">
        <f t="shared" ca="1" si="7"/>
        <v>4.8600000000000003</v>
      </c>
      <c r="L52" s="177">
        <f t="shared" ca="1" si="8"/>
        <v>0</v>
      </c>
      <c r="M52" s="178">
        <f t="shared" ca="1" si="9"/>
        <v>297.17</v>
      </c>
      <c r="N52" s="176">
        <f t="shared" ca="1" si="10"/>
        <v>271.92</v>
      </c>
      <c r="O52" s="177">
        <f t="shared" ca="1" si="11"/>
        <v>20.39</v>
      </c>
      <c r="P52" s="177">
        <f t="shared" ca="1" si="12"/>
        <v>4.8600000000000003</v>
      </c>
      <c r="Q52" s="177">
        <f t="shared" ca="1" si="13"/>
        <v>0</v>
      </c>
      <c r="R52" s="178">
        <f t="shared" ca="1" si="14"/>
        <v>297.17</v>
      </c>
      <c r="W52" s="47"/>
      <c r="X52" s="47">
        <v>52</v>
      </c>
    </row>
    <row r="53" spans="1:24">
      <c r="A53" s="62" t="s">
        <v>95</v>
      </c>
      <c r="B53" s="171">
        <f t="shared" ca="1" si="3"/>
        <v>683.14</v>
      </c>
      <c r="C53" s="176">
        <f t="shared" ca="1" si="15"/>
        <v>509.62243999999993</v>
      </c>
      <c r="D53" s="177">
        <f t="shared" ca="1" si="15"/>
        <v>164.15854200000001</v>
      </c>
      <c r="E53" s="177">
        <f t="shared" ca="1" si="15"/>
        <v>9.3590180000000007</v>
      </c>
      <c r="F53" s="178">
        <f t="shared" ca="1" si="15"/>
        <v>0</v>
      </c>
      <c r="G53" s="179">
        <f t="shared" ca="1" si="1"/>
        <v>0</v>
      </c>
      <c r="H53" s="179">
        <f t="shared" ca="1" si="2"/>
        <v>297.17</v>
      </c>
      <c r="I53" s="180">
        <f t="shared" ca="1" si="5"/>
        <v>271.92</v>
      </c>
      <c r="J53" s="177">
        <f t="shared" ca="1" si="6"/>
        <v>20.39</v>
      </c>
      <c r="K53" s="177">
        <f t="shared" ca="1" si="7"/>
        <v>4.8600000000000003</v>
      </c>
      <c r="L53" s="177">
        <f t="shared" ca="1" si="8"/>
        <v>0</v>
      </c>
      <c r="M53" s="178">
        <f t="shared" ca="1" si="9"/>
        <v>297.17</v>
      </c>
      <c r="N53" s="176">
        <f t="shared" ca="1" si="10"/>
        <v>271.92</v>
      </c>
      <c r="O53" s="177">
        <f t="shared" ca="1" si="11"/>
        <v>20.39</v>
      </c>
      <c r="P53" s="177">
        <f t="shared" ca="1" si="12"/>
        <v>4.8600000000000003</v>
      </c>
      <c r="Q53" s="177">
        <f t="shared" ca="1" si="13"/>
        <v>0</v>
      </c>
      <c r="R53" s="178">
        <f t="shared" ca="1" si="14"/>
        <v>297.17</v>
      </c>
      <c r="W53" s="47"/>
      <c r="X53" s="47">
        <v>53</v>
      </c>
    </row>
    <row r="54" spans="1:24">
      <c r="A54" s="62" t="s">
        <v>96</v>
      </c>
      <c r="B54" s="171">
        <f t="shared" ca="1" si="3"/>
        <v>683.14</v>
      </c>
      <c r="C54" s="176">
        <f t="shared" ca="1" si="15"/>
        <v>509.62243999999993</v>
      </c>
      <c r="D54" s="177">
        <f t="shared" ca="1" si="15"/>
        <v>164.15854200000001</v>
      </c>
      <c r="E54" s="177">
        <f t="shared" ca="1" si="15"/>
        <v>9.3590180000000007</v>
      </c>
      <c r="F54" s="178">
        <f t="shared" ca="1" si="15"/>
        <v>0</v>
      </c>
      <c r="G54" s="179">
        <f t="shared" ca="1" si="1"/>
        <v>0</v>
      </c>
      <c r="H54" s="179">
        <f t="shared" ca="1" si="2"/>
        <v>281.77999999999997</v>
      </c>
      <c r="I54" s="180">
        <f t="shared" ca="1" si="5"/>
        <v>256.52</v>
      </c>
      <c r="J54" s="177">
        <f t="shared" ca="1" si="6"/>
        <v>20.399999999999999</v>
      </c>
      <c r="K54" s="177">
        <f t="shared" ca="1" si="7"/>
        <v>4.8600000000000003</v>
      </c>
      <c r="L54" s="177">
        <f t="shared" ca="1" si="8"/>
        <v>0</v>
      </c>
      <c r="M54" s="178">
        <f t="shared" ca="1" si="9"/>
        <v>281.77999999999997</v>
      </c>
      <c r="N54" s="176">
        <f t="shared" ca="1" si="10"/>
        <v>256.52</v>
      </c>
      <c r="O54" s="177">
        <f t="shared" ca="1" si="11"/>
        <v>20.399999999999999</v>
      </c>
      <c r="P54" s="177">
        <f t="shared" ca="1" si="12"/>
        <v>4.8600000000000003</v>
      </c>
      <c r="Q54" s="177">
        <f t="shared" ca="1" si="13"/>
        <v>0</v>
      </c>
      <c r="R54" s="178">
        <f t="shared" ca="1" si="14"/>
        <v>281.77999999999997</v>
      </c>
      <c r="W54" s="47"/>
      <c r="X54" s="47">
        <v>54</v>
      </c>
    </row>
    <row r="55" spans="1:24">
      <c r="A55" s="62" t="s">
        <v>97</v>
      </c>
      <c r="B55" s="171">
        <f t="shared" ca="1" si="3"/>
        <v>683.14</v>
      </c>
      <c r="C55" s="176">
        <f t="shared" ca="1" si="15"/>
        <v>509.62243999999993</v>
      </c>
      <c r="D55" s="177">
        <f t="shared" ca="1" si="15"/>
        <v>164.15854200000001</v>
      </c>
      <c r="E55" s="177">
        <f t="shared" ca="1" si="15"/>
        <v>9.3590180000000007</v>
      </c>
      <c r="F55" s="178">
        <f t="shared" ca="1" si="15"/>
        <v>0</v>
      </c>
      <c r="G55" s="179">
        <f t="shared" ca="1" si="1"/>
        <v>0</v>
      </c>
      <c r="H55" s="179">
        <f t="shared" ca="1" si="2"/>
        <v>232.73</v>
      </c>
      <c r="I55" s="180">
        <f t="shared" ca="1" si="5"/>
        <v>207.41</v>
      </c>
      <c r="J55" s="177">
        <f t="shared" ca="1" si="6"/>
        <v>20.45</v>
      </c>
      <c r="K55" s="177">
        <f t="shared" ca="1" si="7"/>
        <v>4.87</v>
      </c>
      <c r="L55" s="177">
        <f t="shared" ca="1" si="8"/>
        <v>0</v>
      </c>
      <c r="M55" s="178">
        <f t="shared" ca="1" si="9"/>
        <v>232.73</v>
      </c>
      <c r="N55" s="176">
        <f t="shared" ca="1" si="10"/>
        <v>207.41</v>
      </c>
      <c r="O55" s="177">
        <f t="shared" ca="1" si="11"/>
        <v>20.45</v>
      </c>
      <c r="P55" s="177">
        <f t="shared" ca="1" si="12"/>
        <v>4.87</v>
      </c>
      <c r="Q55" s="177">
        <f t="shared" ca="1" si="13"/>
        <v>0</v>
      </c>
      <c r="R55" s="178">
        <f t="shared" ca="1" si="14"/>
        <v>232.73</v>
      </c>
      <c r="W55" s="47"/>
      <c r="X55" s="47">
        <v>55</v>
      </c>
    </row>
    <row r="56" spans="1:24">
      <c r="A56" s="62" t="s">
        <v>98</v>
      </c>
      <c r="B56" s="171">
        <f t="shared" ca="1" si="3"/>
        <v>683.14</v>
      </c>
      <c r="C56" s="176">
        <f t="shared" ca="1" si="15"/>
        <v>509.62243999999993</v>
      </c>
      <c r="D56" s="177">
        <f t="shared" ca="1" si="15"/>
        <v>164.15854200000001</v>
      </c>
      <c r="E56" s="177">
        <f t="shared" ca="1" si="15"/>
        <v>9.3590180000000007</v>
      </c>
      <c r="F56" s="178">
        <f t="shared" ca="1" si="15"/>
        <v>0</v>
      </c>
      <c r="G56" s="179">
        <f t="shared" ca="1" si="1"/>
        <v>0</v>
      </c>
      <c r="H56" s="179">
        <f t="shared" ca="1" si="2"/>
        <v>203.88</v>
      </c>
      <c r="I56" s="180">
        <f t="shared" ca="1" si="5"/>
        <v>178.52</v>
      </c>
      <c r="J56" s="177">
        <f t="shared" ca="1" si="6"/>
        <v>20.49</v>
      </c>
      <c r="K56" s="177">
        <f t="shared" ca="1" si="7"/>
        <v>4.88</v>
      </c>
      <c r="L56" s="177">
        <f t="shared" ca="1" si="8"/>
        <v>0</v>
      </c>
      <c r="M56" s="178">
        <f t="shared" ca="1" si="9"/>
        <v>203.89000000000001</v>
      </c>
      <c r="N56" s="176">
        <f t="shared" ca="1" si="10"/>
        <v>178.51124429839618</v>
      </c>
      <c r="O56" s="177">
        <f t="shared" ca="1" si="11"/>
        <v>20.488995046348517</v>
      </c>
      <c r="P56" s="177">
        <f t="shared" ca="1" si="12"/>
        <v>4.8797606552552839</v>
      </c>
      <c r="Q56" s="177">
        <f t="shared" ca="1" si="13"/>
        <v>0</v>
      </c>
      <c r="R56" s="178">
        <f t="shared" ca="1" si="14"/>
        <v>203.88</v>
      </c>
      <c r="W56" s="47"/>
      <c r="X56" s="47">
        <v>56</v>
      </c>
    </row>
    <row r="57" spans="1:24">
      <c r="A57" s="62" t="s">
        <v>99</v>
      </c>
      <c r="B57" s="171">
        <f t="shared" ca="1" si="3"/>
        <v>683.14</v>
      </c>
      <c r="C57" s="176">
        <f t="shared" ca="1" si="15"/>
        <v>509.62243999999993</v>
      </c>
      <c r="D57" s="177">
        <f t="shared" ca="1" si="15"/>
        <v>164.15854200000001</v>
      </c>
      <c r="E57" s="177">
        <f t="shared" ca="1" si="15"/>
        <v>9.3590180000000007</v>
      </c>
      <c r="F57" s="178">
        <f t="shared" ca="1" si="15"/>
        <v>0</v>
      </c>
      <c r="G57" s="179">
        <f t="shared" ca="1" si="1"/>
        <v>0</v>
      </c>
      <c r="H57" s="179">
        <f t="shared" ca="1" si="2"/>
        <v>199.07</v>
      </c>
      <c r="I57" s="180">
        <f t="shared" ca="1" si="5"/>
        <v>173.7</v>
      </c>
      <c r="J57" s="177">
        <f t="shared" ca="1" si="6"/>
        <v>20.49</v>
      </c>
      <c r="K57" s="177">
        <f t="shared" ca="1" si="7"/>
        <v>4.88</v>
      </c>
      <c r="L57" s="177">
        <f t="shared" ca="1" si="8"/>
        <v>0</v>
      </c>
      <c r="M57" s="178">
        <f t="shared" ca="1" si="9"/>
        <v>199.07</v>
      </c>
      <c r="N57" s="176">
        <f t="shared" ca="1" si="10"/>
        <v>173.7</v>
      </c>
      <c r="O57" s="177">
        <f t="shared" ca="1" si="11"/>
        <v>20.49</v>
      </c>
      <c r="P57" s="177">
        <f t="shared" ca="1" si="12"/>
        <v>4.88</v>
      </c>
      <c r="Q57" s="177">
        <f t="shared" ca="1" si="13"/>
        <v>0</v>
      </c>
      <c r="R57" s="178">
        <f t="shared" ca="1" si="14"/>
        <v>199.07</v>
      </c>
      <c r="W57" s="47"/>
      <c r="X57" s="47">
        <v>57</v>
      </c>
    </row>
    <row r="58" spans="1:24">
      <c r="A58" s="62" t="s">
        <v>100</v>
      </c>
      <c r="B58" s="171">
        <f t="shared" ca="1" si="3"/>
        <v>683.14</v>
      </c>
      <c r="C58" s="176">
        <f t="shared" ca="1" si="15"/>
        <v>509.62243999999993</v>
      </c>
      <c r="D58" s="177">
        <f t="shared" ca="1" si="15"/>
        <v>164.15854200000001</v>
      </c>
      <c r="E58" s="177">
        <f t="shared" ca="1" si="15"/>
        <v>9.3590180000000007</v>
      </c>
      <c r="F58" s="178">
        <f t="shared" ca="1" si="15"/>
        <v>0</v>
      </c>
      <c r="G58" s="179">
        <f t="shared" ca="1" si="1"/>
        <v>0</v>
      </c>
      <c r="H58" s="179">
        <f t="shared" ca="1" si="2"/>
        <v>214.46</v>
      </c>
      <c r="I58" s="180">
        <f t="shared" ca="1" si="5"/>
        <v>189.11</v>
      </c>
      <c r="J58" s="177">
        <f t="shared" ca="1" si="6"/>
        <v>20.47</v>
      </c>
      <c r="K58" s="177">
        <f t="shared" ca="1" si="7"/>
        <v>4.87</v>
      </c>
      <c r="L58" s="177">
        <f t="shared" ca="1" si="8"/>
        <v>0</v>
      </c>
      <c r="M58" s="178">
        <f t="shared" ca="1" si="9"/>
        <v>214.45000000000002</v>
      </c>
      <c r="N58" s="176">
        <f t="shared" ca="1" si="10"/>
        <v>189.11881837258102</v>
      </c>
      <c r="O58" s="177">
        <f t="shared" ca="1" si="11"/>
        <v>20.47095453485661</v>
      </c>
      <c r="P58" s="177">
        <f t="shared" ca="1" si="12"/>
        <v>4.8702270925623692</v>
      </c>
      <c r="Q58" s="177">
        <f t="shared" ca="1" si="13"/>
        <v>0</v>
      </c>
      <c r="R58" s="178">
        <f t="shared" ca="1" si="14"/>
        <v>214.46</v>
      </c>
      <c r="W58" s="47"/>
      <c r="X58" s="47">
        <v>58</v>
      </c>
    </row>
    <row r="59" spans="1:24">
      <c r="A59" s="62" t="s">
        <v>101</v>
      </c>
      <c r="B59" s="171">
        <f t="shared" ca="1" si="3"/>
        <v>683.14</v>
      </c>
      <c r="C59" s="176">
        <f t="shared" ca="1" si="15"/>
        <v>509.62243999999993</v>
      </c>
      <c r="D59" s="177">
        <f t="shared" ca="1" si="15"/>
        <v>164.15854200000001</v>
      </c>
      <c r="E59" s="177">
        <f t="shared" ca="1" si="15"/>
        <v>9.3590180000000007</v>
      </c>
      <c r="F59" s="178">
        <f t="shared" ca="1" si="15"/>
        <v>0</v>
      </c>
      <c r="G59" s="179">
        <f t="shared" ca="1" si="1"/>
        <v>0</v>
      </c>
      <c r="H59" s="179">
        <f t="shared" ca="1" si="2"/>
        <v>215.42</v>
      </c>
      <c r="I59" s="180">
        <f t="shared" ca="1" si="5"/>
        <v>190.08</v>
      </c>
      <c r="J59" s="177">
        <f t="shared" ca="1" si="6"/>
        <v>20.47</v>
      </c>
      <c r="K59" s="177">
        <f t="shared" ca="1" si="7"/>
        <v>4.87</v>
      </c>
      <c r="L59" s="177">
        <f t="shared" ca="1" si="8"/>
        <v>0</v>
      </c>
      <c r="M59" s="178">
        <f t="shared" ca="1" si="9"/>
        <v>215.42000000000002</v>
      </c>
      <c r="N59" s="176">
        <f t="shared" ca="1" si="10"/>
        <v>190.07999999999998</v>
      </c>
      <c r="O59" s="177">
        <f t="shared" ca="1" si="11"/>
        <v>20.469999999999995</v>
      </c>
      <c r="P59" s="177">
        <f t="shared" ca="1" si="12"/>
        <v>4.8699999999999992</v>
      </c>
      <c r="Q59" s="177">
        <f t="shared" ca="1" si="13"/>
        <v>0</v>
      </c>
      <c r="R59" s="178">
        <f t="shared" ca="1" si="14"/>
        <v>215.42</v>
      </c>
      <c r="W59" s="47"/>
      <c r="X59" s="47">
        <v>59</v>
      </c>
    </row>
    <row r="60" spans="1:24">
      <c r="A60" s="62" t="s">
        <v>102</v>
      </c>
      <c r="B60" s="171">
        <f t="shared" ca="1" si="3"/>
        <v>683.14</v>
      </c>
      <c r="C60" s="176">
        <f t="shared" ca="1" si="15"/>
        <v>509.62243999999993</v>
      </c>
      <c r="D60" s="177">
        <f t="shared" ca="1" si="15"/>
        <v>164.15854200000001</v>
      </c>
      <c r="E60" s="177">
        <f t="shared" ca="1" si="15"/>
        <v>9.3590180000000007</v>
      </c>
      <c r="F60" s="178">
        <f t="shared" ca="1" si="15"/>
        <v>0</v>
      </c>
      <c r="G60" s="179">
        <f t="shared" ca="1" si="1"/>
        <v>0</v>
      </c>
      <c r="H60" s="179">
        <f t="shared" ca="1" si="2"/>
        <v>232.73</v>
      </c>
      <c r="I60" s="180">
        <f t="shared" ca="1" si="5"/>
        <v>207.41</v>
      </c>
      <c r="J60" s="177">
        <f t="shared" ca="1" si="6"/>
        <v>20.45</v>
      </c>
      <c r="K60" s="177">
        <f t="shared" ca="1" si="7"/>
        <v>4.87</v>
      </c>
      <c r="L60" s="177">
        <f t="shared" ca="1" si="8"/>
        <v>0</v>
      </c>
      <c r="M60" s="178">
        <f t="shared" ca="1" si="9"/>
        <v>232.73</v>
      </c>
      <c r="N60" s="176">
        <f t="shared" ca="1" si="10"/>
        <v>207.41</v>
      </c>
      <c r="O60" s="177">
        <f t="shared" ca="1" si="11"/>
        <v>20.45</v>
      </c>
      <c r="P60" s="177">
        <f t="shared" ca="1" si="12"/>
        <v>4.87</v>
      </c>
      <c r="Q60" s="177">
        <f t="shared" ca="1" si="13"/>
        <v>0</v>
      </c>
      <c r="R60" s="178">
        <f t="shared" ca="1" si="14"/>
        <v>232.73</v>
      </c>
      <c r="W60" s="47"/>
      <c r="X60" s="47">
        <v>60</v>
      </c>
    </row>
    <row r="61" spans="1:24">
      <c r="A61" s="62" t="s">
        <v>103</v>
      </c>
      <c r="B61" s="171">
        <f t="shared" ca="1" si="3"/>
        <v>683.14</v>
      </c>
      <c r="C61" s="176">
        <f t="shared" ca="1" si="15"/>
        <v>509.62243999999993</v>
      </c>
      <c r="D61" s="177">
        <f t="shared" ca="1" si="15"/>
        <v>164.15854200000001</v>
      </c>
      <c r="E61" s="177">
        <f t="shared" ca="1" si="15"/>
        <v>9.3590180000000007</v>
      </c>
      <c r="F61" s="178">
        <f t="shared" ca="1" si="15"/>
        <v>0</v>
      </c>
      <c r="G61" s="179">
        <f t="shared" ca="1" si="1"/>
        <v>0</v>
      </c>
      <c r="H61" s="179">
        <f t="shared" ca="1" si="2"/>
        <v>257.74</v>
      </c>
      <c r="I61" s="180">
        <f t="shared" ca="1" si="5"/>
        <v>232.45</v>
      </c>
      <c r="J61" s="177">
        <f t="shared" ca="1" si="6"/>
        <v>20.420000000000002</v>
      </c>
      <c r="K61" s="177">
        <f t="shared" ca="1" si="7"/>
        <v>4.8600000000000003</v>
      </c>
      <c r="L61" s="177">
        <f t="shared" ca="1" si="8"/>
        <v>0</v>
      </c>
      <c r="M61" s="178">
        <f t="shared" ca="1" si="9"/>
        <v>257.73</v>
      </c>
      <c r="N61" s="176">
        <f t="shared" ca="1" si="10"/>
        <v>232.45901912854535</v>
      </c>
      <c r="O61" s="177">
        <f t="shared" ca="1" si="11"/>
        <v>20.420792302021496</v>
      </c>
      <c r="P61" s="177">
        <f t="shared" ca="1" si="12"/>
        <v>4.8601885694331282</v>
      </c>
      <c r="Q61" s="177">
        <f t="shared" ca="1" si="13"/>
        <v>0</v>
      </c>
      <c r="R61" s="178">
        <f t="shared" ca="1" si="14"/>
        <v>257.74</v>
      </c>
      <c r="W61" s="47"/>
      <c r="X61" s="47">
        <v>61</v>
      </c>
    </row>
    <row r="62" spans="1:24">
      <c r="A62" s="62" t="s">
        <v>104</v>
      </c>
      <c r="B62" s="171">
        <f t="shared" ca="1" si="3"/>
        <v>683.14</v>
      </c>
      <c r="C62" s="176">
        <f t="shared" ca="1" si="15"/>
        <v>509.62243999999993</v>
      </c>
      <c r="D62" s="177">
        <f t="shared" ca="1" si="15"/>
        <v>164.15854200000001</v>
      </c>
      <c r="E62" s="177">
        <f t="shared" ca="1" si="15"/>
        <v>9.3590180000000007</v>
      </c>
      <c r="F62" s="178">
        <f t="shared" ca="1" si="15"/>
        <v>0</v>
      </c>
      <c r="G62" s="179">
        <f t="shared" ca="1" si="1"/>
        <v>0</v>
      </c>
      <c r="H62" s="179">
        <f t="shared" ca="1" si="2"/>
        <v>278.89</v>
      </c>
      <c r="I62" s="180">
        <f t="shared" ca="1" si="5"/>
        <v>253.62</v>
      </c>
      <c r="J62" s="177">
        <f t="shared" ca="1" si="6"/>
        <v>20.41</v>
      </c>
      <c r="K62" s="177">
        <f t="shared" ca="1" si="7"/>
        <v>4.8600000000000003</v>
      </c>
      <c r="L62" s="177">
        <f t="shared" ca="1" si="8"/>
        <v>0</v>
      </c>
      <c r="M62" s="178">
        <f t="shared" ca="1" si="9"/>
        <v>278.89000000000004</v>
      </c>
      <c r="N62" s="176">
        <f t="shared" ca="1" si="10"/>
        <v>253.61999999999995</v>
      </c>
      <c r="O62" s="177">
        <f t="shared" ca="1" si="11"/>
        <v>20.409999999999997</v>
      </c>
      <c r="P62" s="177">
        <f t="shared" ca="1" si="12"/>
        <v>4.8599999999999994</v>
      </c>
      <c r="Q62" s="177">
        <f t="shared" ca="1" si="13"/>
        <v>0</v>
      </c>
      <c r="R62" s="178">
        <f t="shared" ca="1" si="14"/>
        <v>278.89</v>
      </c>
      <c r="W62" s="47"/>
      <c r="X62" s="47">
        <v>62</v>
      </c>
    </row>
    <row r="63" spans="1:24">
      <c r="A63" s="62" t="s">
        <v>105</v>
      </c>
      <c r="B63" s="171">
        <f t="shared" ca="1" si="3"/>
        <v>683.14</v>
      </c>
      <c r="C63" s="176">
        <f t="shared" ca="1" si="15"/>
        <v>509.62243999999993</v>
      </c>
      <c r="D63" s="177">
        <f t="shared" ca="1" si="15"/>
        <v>164.15854200000001</v>
      </c>
      <c r="E63" s="177">
        <f t="shared" ca="1" si="15"/>
        <v>9.3590180000000007</v>
      </c>
      <c r="F63" s="178">
        <f t="shared" ca="1" si="15"/>
        <v>0</v>
      </c>
      <c r="G63" s="179">
        <f t="shared" ca="1" si="1"/>
        <v>0</v>
      </c>
      <c r="H63" s="179">
        <f t="shared" ca="1" si="2"/>
        <v>297.17</v>
      </c>
      <c r="I63" s="180">
        <f t="shared" ca="1" si="5"/>
        <v>271.92</v>
      </c>
      <c r="J63" s="177">
        <f t="shared" ca="1" si="6"/>
        <v>20.39</v>
      </c>
      <c r="K63" s="177">
        <f t="shared" ca="1" si="7"/>
        <v>4.8600000000000003</v>
      </c>
      <c r="L63" s="177">
        <f t="shared" ca="1" si="8"/>
        <v>0</v>
      </c>
      <c r="M63" s="178">
        <f t="shared" ca="1" si="9"/>
        <v>297.17</v>
      </c>
      <c r="N63" s="176">
        <f t="shared" ca="1" si="10"/>
        <v>271.92</v>
      </c>
      <c r="O63" s="177">
        <f t="shared" ca="1" si="11"/>
        <v>20.39</v>
      </c>
      <c r="P63" s="177">
        <f t="shared" ca="1" si="12"/>
        <v>4.8600000000000003</v>
      </c>
      <c r="Q63" s="177">
        <f t="shared" ca="1" si="13"/>
        <v>0</v>
      </c>
      <c r="R63" s="178">
        <f t="shared" ca="1" si="14"/>
        <v>297.17</v>
      </c>
      <c r="W63" s="47"/>
      <c r="X63" s="47">
        <v>63</v>
      </c>
    </row>
    <row r="64" spans="1:24">
      <c r="A64" s="62" t="s">
        <v>106</v>
      </c>
      <c r="B64" s="171">
        <f t="shared" ca="1" si="3"/>
        <v>683.14</v>
      </c>
      <c r="C64" s="176">
        <f t="shared" ca="1" si="15"/>
        <v>509.62243999999993</v>
      </c>
      <c r="D64" s="177">
        <f t="shared" ca="1" si="15"/>
        <v>164.15854200000001</v>
      </c>
      <c r="E64" s="177">
        <f t="shared" ca="1" si="15"/>
        <v>9.3590180000000007</v>
      </c>
      <c r="F64" s="178">
        <f t="shared" ca="1" si="15"/>
        <v>0</v>
      </c>
      <c r="G64" s="179">
        <f t="shared" ca="1" si="1"/>
        <v>0</v>
      </c>
      <c r="H64" s="179">
        <f t="shared" ca="1" si="2"/>
        <v>297.17</v>
      </c>
      <c r="I64" s="180">
        <f t="shared" ca="1" si="5"/>
        <v>271.92</v>
      </c>
      <c r="J64" s="177">
        <f t="shared" ca="1" si="6"/>
        <v>20.39</v>
      </c>
      <c r="K64" s="177">
        <f t="shared" ca="1" si="7"/>
        <v>4.8600000000000003</v>
      </c>
      <c r="L64" s="177">
        <f t="shared" ca="1" si="8"/>
        <v>0</v>
      </c>
      <c r="M64" s="178">
        <f t="shared" ca="1" si="9"/>
        <v>297.17</v>
      </c>
      <c r="N64" s="176">
        <f t="shared" ca="1" si="10"/>
        <v>271.92</v>
      </c>
      <c r="O64" s="177">
        <f t="shared" ca="1" si="11"/>
        <v>20.39</v>
      </c>
      <c r="P64" s="177">
        <f t="shared" ca="1" si="12"/>
        <v>4.8600000000000003</v>
      </c>
      <c r="Q64" s="177">
        <f t="shared" ca="1" si="13"/>
        <v>0</v>
      </c>
      <c r="R64" s="178">
        <f t="shared" ca="1" si="14"/>
        <v>297.17</v>
      </c>
      <c r="W64" s="47"/>
      <c r="X64" s="47">
        <v>64</v>
      </c>
    </row>
    <row r="65" spans="1:24">
      <c r="A65" s="62" t="s">
        <v>107</v>
      </c>
      <c r="B65" s="171">
        <f t="shared" ca="1" si="3"/>
        <v>683.14</v>
      </c>
      <c r="C65" s="176">
        <f t="shared" ca="1" si="15"/>
        <v>509.62243999999993</v>
      </c>
      <c r="D65" s="177">
        <f t="shared" ca="1" si="15"/>
        <v>164.15854200000001</v>
      </c>
      <c r="E65" s="177">
        <f t="shared" ca="1" si="15"/>
        <v>9.3590180000000007</v>
      </c>
      <c r="F65" s="178">
        <f t="shared" ca="1" si="15"/>
        <v>0</v>
      </c>
      <c r="G65" s="179">
        <f t="shared" ca="1" si="1"/>
        <v>0</v>
      </c>
      <c r="H65" s="179">
        <f t="shared" ca="1" si="2"/>
        <v>297.17</v>
      </c>
      <c r="I65" s="180">
        <f t="shared" ca="1" si="5"/>
        <v>271.92</v>
      </c>
      <c r="J65" s="177">
        <f t="shared" ca="1" si="6"/>
        <v>20.39</v>
      </c>
      <c r="K65" s="177">
        <f t="shared" ca="1" si="7"/>
        <v>4.8600000000000003</v>
      </c>
      <c r="L65" s="177">
        <f t="shared" ca="1" si="8"/>
        <v>0</v>
      </c>
      <c r="M65" s="178">
        <f t="shared" ca="1" si="9"/>
        <v>297.17</v>
      </c>
      <c r="N65" s="176">
        <f t="shared" ca="1" si="10"/>
        <v>271.92</v>
      </c>
      <c r="O65" s="177">
        <f t="shared" ca="1" si="11"/>
        <v>20.39</v>
      </c>
      <c r="P65" s="177">
        <f t="shared" ca="1" si="12"/>
        <v>4.8600000000000003</v>
      </c>
      <c r="Q65" s="177">
        <f t="shared" ca="1" si="13"/>
        <v>0</v>
      </c>
      <c r="R65" s="178">
        <f t="shared" ca="1" si="14"/>
        <v>297.17</v>
      </c>
      <c r="W65" s="47"/>
      <c r="X65" s="47">
        <v>65</v>
      </c>
    </row>
    <row r="66" spans="1:24">
      <c r="A66" s="62" t="s">
        <v>108</v>
      </c>
      <c r="B66" s="171">
        <f t="shared" ca="1" si="3"/>
        <v>683.14</v>
      </c>
      <c r="C66" s="176">
        <f t="shared" ca="1" si="15"/>
        <v>509.62243999999993</v>
      </c>
      <c r="D66" s="177">
        <f t="shared" ca="1" si="15"/>
        <v>164.15854200000001</v>
      </c>
      <c r="E66" s="177">
        <f t="shared" ca="1" si="15"/>
        <v>9.3590180000000007</v>
      </c>
      <c r="F66" s="178">
        <f t="shared" ca="1" si="15"/>
        <v>0</v>
      </c>
      <c r="G66" s="179">
        <f t="shared" ca="1" si="1"/>
        <v>0</v>
      </c>
      <c r="H66" s="179">
        <f t="shared" ca="1" si="2"/>
        <v>317.74</v>
      </c>
      <c r="I66" s="180">
        <f t="shared" ca="1" si="5"/>
        <v>269.27999999999997</v>
      </c>
      <c r="J66" s="177">
        <f t="shared" ca="1" si="6"/>
        <v>43.65</v>
      </c>
      <c r="K66" s="177">
        <f t="shared" ca="1" si="7"/>
        <v>4.8099999999999996</v>
      </c>
      <c r="L66" s="177">
        <f t="shared" ca="1" si="8"/>
        <v>0</v>
      </c>
      <c r="M66" s="178">
        <f t="shared" ca="1" si="9"/>
        <v>317.73999999999995</v>
      </c>
      <c r="N66" s="176">
        <f t="shared" ca="1" si="10"/>
        <v>269.28000000000003</v>
      </c>
      <c r="O66" s="177">
        <f t="shared" ca="1" si="11"/>
        <v>43.650000000000006</v>
      </c>
      <c r="P66" s="177">
        <f t="shared" ca="1" si="12"/>
        <v>4.8100000000000005</v>
      </c>
      <c r="Q66" s="177">
        <f t="shared" ca="1" si="13"/>
        <v>0</v>
      </c>
      <c r="R66" s="178">
        <f t="shared" ca="1" si="14"/>
        <v>317.74000000000007</v>
      </c>
      <c r="W66" s="47"/>
      <c r="X66" s="47">
        <v>66</v>
      </c>
    </row>
    <row r="67" spans="1:24">
      <c r="A67" s="62" t="s">
        <v>109</v>
      </c>
      <c r="B67" s="171">
        <f t="shared" ca="1" si="3"/>
        <v>683.14</v>
      </c>
      <c r="C67" s="176">
        <f t="shared" ca="1" si="15"/>
        <v>509.62243999999993</v>
      </c>
      <c r="D67" s="177">
        <f t="shared" ca="1" si="15"/>
        <v>164.15854200000001</v>
      </c>
      <c r="E67" s="177">
        <f t="shared" ca="1" si="15"/>
        <v>9.3590180000000007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402.59</v>
      </c>
      <c r="I67" s="180">
        <f t="shared" ca="1" si="5"/>
        <v>335.64</v>
      </c>
      <c r="J67" s="177">
        <f t="shared" ca="1" si="6"/>
        <v>62.15</v>
      </c>
      <c r="K67" s="177">
        <f t="shared" ca="1" si="7"/>
        <v>4.8099999999999996</v>
      </c>
      <c r="L67" s="177">
        <f t="shared" ca="1" si="8"/>
        <v>0</v>
      </c>
      <c r="M67" s="178">
        <f t="shared" ca="1" si="9"/>
        <v>402.59999999999997</v>
      </c>
      <c r="N67" s="176">
        <f t="shared" ca="1" si="10"/>
        <v>335.63166318926972</v>
      </c>
      <c r="O67" s="177">
        <f t="shared" ca="1" si="11"/>
        <v>62.148456284153006</v>
      </c>
      <c r="P67" s="177">
        <f t="shared" ca="1" si="12"/>
        <v>4.8098805265772473</v>
      </c>
      <c r="Q67" s="177">
        <f t="shared" ca="1" si="13"/>
        <v>0</v>
      </c>
      <c r="R67" s="178">
        <f t="shared" ca="1" si="14"/>
        <v>402.59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683.14</v>
      </c>
      <c r="C68" s="176">
        <f t="shared" ref="C68:F98" ca="1" si="19">$B68*C$1/100</f>
        <v>509.62243999999993</v>
      </c>
      <c r="D68" s="177">
        <f t="shared" ca="1" si="19"/>
        <v>164.15854200000001</v>
      </c>
      <c r="E68" s="177">
        <f t="shared" ca="1" si="19"/>
        <v>9.3590180000000007</v>
      </c>
      <c r="F68" s="178">
        <f t="shared" ca="1" si="19"/>
        <v>0</v>
      </c>
      <c r="G68" s="179">
        <f t="shared" ca="1" si="16"/>
        <v>0</v>
      </c>
      <c r="H68" s="179">
        <f t="shared" ca="1" si="17"/>
        <v>489.97</v>
      </c>
      <c r="I68" s="180">
        <f t="shared" ref="I68:I98" ca="1" si="20">INDIRECT("BRPL_EOD!" &amp; $V$3 &amp; X68)</f>
        <v>395.26</v>
      </c>
      <c r="J68" s="177">
        <f t="shared" ref="J68:J98" ca="1" si="21">INDIRECT("BYPL_EOD!" &amp; $V$3 &amp; X68)</f>
        <v>89.9</v>
      </c>
      <c r="K68" s="177">
        <f t="shared" ref="K68:K98" ca="1" si="22">INDIRECT("TPDDL_EOD!" &amp; $V$3 &amp; X68)</f>
        <v>4.8099999999999996</v>
      </c>
      <c r="L68" s="177">
        <f t="shared" ref="L68:L98" ca="1" si="23">INDIRECT("NDMC_EOD!" &amp; $V$3 &amp; X68)</f>
        <v>0</v>
      </c>
      <c r="M68" s="178">
        <f t="shared" ref="M68:M98" ca="1" si="24">SUM(I68:L68)</f>
        <v>489.96999999999997</v>
      </c>
      <c r="N68" s="176">
        <f t="shared" ref="N68:N98" ca="1" si="25">INDIRECT("BRPL_ISGS_exbus!" &amp; $V$3 &amp; X68)</f>
        <v>395.26000000000005</v>
      </c>
      <c r="O68" s="177">
        <f t="shared" ref="O68:O98" ca="1" si="26">INDIRECT("BYPL_ISGS_exbus!" &amp; $V$3 &amp; X68)</f>
        <v>89.90000000000002</v>
      </c>
      <c r="P68" s="177">
        <f t="shared" ref="P68:P98" ca="1" si="27">INDIRECT("TPDDL_ISGS_exbus!" &amp; $V$3 &amp; X68)</f>
        <v>4.8100000000000005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489.97000000000008</v>
      </c>
      <c r="W68" s="47"/>
      <c r="X68" s="47">
        <v>68</v>
      </c>
    </row>
    <row r="69" spans="1:24">
      <c r="A69" s="62" t="s">
        <v>111</v>
      </c>
      <c r="B69" s="171">
        <f t="shared" ca="1" si="18"/>
        <v>683.14</v>
      </c>
      <c r="C69" s="176">
        <f t="shared" ca="1" si="19"/>
        <v>509.62243999999993</v>
      </c>
      <c r="D69" s="177">
        <f t="shared" ca="1" si="19"/>
        <v>164.15854200000001</v>
      </c>
      <c r="E69" s="177">
        <f t="shared" ca="1" si="19"/>
        <v>9.3590180000000007</v>
      </c>
      <c r="F69" s="178">
        <f t="shared" ca="1" si="19"/>
        <v>0</v>
      </c>
      <c r="G69" s="179">
        <f t="shared" ca="1" si="16"/>
        <v>0</v>
      </c>
      <c r="H69" s="179">
        <f t="shared" ca="1" si="17"/>
        <v>567.15</v>
      </c>
      <c r="I69" s="180">
        <f t="shared" ca="1" si="20"/>
        <v>438.35</v>
      </c>
      <c r="J69" s="177">
        <f t="shared" ca="1" si="21"/>
        <v>119.84</v>
      </c>
      <c r="K69" s="177">
        <f t="shared" ca="1" si="22"/>
        <v>8.9600000000000009</v>
      </c>
      <c r="L69" s="177">
        <f t="shared" ca="1" si="23"/>
        <v>0</v>
      </c>
      <c r="M69" s="178">
        <f t="shared" ca="1" si="24"/>
        <v>567.15000000000009</v>
      </c>
      <c r="N69" s="176">
        <f t="shared" ca="1" si="25"/>
        <v>438.34999999999991</v>
      </c>
      <c r="O69" s="177">
        <f t="shared" ca="1" si="26"/>
        <v>119.83999999999997</v>
      </c>
      <c r="P69" s="177">
        <f t="shared" ca="1" si="27"/>
        <v>8.9599999999999991</v>
      </c>
      <c r="Q69" s="177">
        <f t="shared" ca="1" si="28"/>
        <v>0</v>
      </c>
      <c r="R69" s="178">
        <f t="shared" ca="1" si="29"/>
        <v>567.14999999999986</v>
      </c>
      <c r="W69" s="47"/>
      <c r="X69" s="47">
        <v>69</v>
      </c>
    </row>
    <row r="70" spans="1:24">
      <c r="A70" s="62" t="s">
        <v>112</v>
      </c>
      <c r="B70" s="171">
        <f t="shared" ca="1" si="18"/>
        <v>682.78</v>
      </c>
      <c r="C70" s="176">
        <f t="shared" ca="1" si="19"/>
        <v>509.35387999999989</v>
      </c>
      <c r="D70" s="177">
        <f t="shared" ca="1" si="19"/>
        <v>164.07203400000003</v>
      </c>
      <c r="E70" s="177">
        <f t="shared" ca="1" si="19"/>
        <v>9.3540860000000006</v>
      </c>
      <c r="F70" s="178">
        <f t="shared" ca="1" si="19"/>
        <v>0</v>
      </c>
      <c r="G70" s="179">
        <f t="shared" ca="1" si="16"/>
        <v>0</v>
      </c>
      <c r="H70" s="179">
        <f t="shared" ca="1" si="17"/>
        <v>612.59</v>
      </c>
      <c r="I70" s="180">
        <f t="shared" ca="1" si="20"/>
        <v>469.31</v>
      </c>
      <c r="J70" s="177">
        <f t="shared" ca="1" si="21"/>
        <v>134.29</v>
      </c>
      <c r="K70" s="177">
        <f t="shared" ca="1" si="22"/>
        <v>8.99</v>
      </c>
      <c r="L70" s="177">
        <f t="shared" ca="1" si="23"/>
        <v>0</v>
      </c>
      <c r="M70" s="178">
        <f t="shared" ca="1" si="24"/>
        <v>612.59</v>
      </c>
      <c r="N70" s="176">
        <f t="shared" ca="1" si="25"/>
        <v>469.31</v>
      </c>
      <c r="O70" s="177">
        <f t="shared" ca="1" si="26"/>
        <v>134.29</v>
      </c>
      <c r="P70" s="177">
        <f t="shared" ca="1" si="27"/>
        <v>8.99</v>
      </c>
      <c r="Q70" s="177">
        <f t="shared" ca="1" si="28"/>
        <v>0</v>
      </c>
      <c r="R70" s="178">
        <f t="shared" ca="1" si="29"/>
        <v>612.59</v>
      </c>
      <c r="W70" s="47"/>
      <c r="X70" s="47">
        <v>70</v>
      </c>
    </row>
    <row r="71" spans="1:24">
      <c r="A71" s="62" t="s">
        <v>113</v>
      </c>
      <c r="B71" s="171">
        <f t="shared" ca="1" si="18"/>
        <v>682.78</v>
      </c>
      <c r="C71" s="176">
        <f t="shared" ca="1" si="19"/>
        <v>509.35387999999989</v>
      </c>
      <c r="D71" s="177">
        <f t="shared" ca="1" si="19"/>
        <v>164.07203400000003</v>
      </c>
      <c r="E71" s="177">
        <f t="shared" ca="1" si="19"/>
        <v>9.3540860000000006</v>
      </c>
      <c r="F71" s="178">
        <f t="shared" ca="1" si="19"/>
        <v>0</v>
      </c>
      <c r="G71" s="179">
        <f t="shared" ca="1" si="16"/>
        <v>0</v>
      </c>
      <c r="H71" s="179">
        <f t="shared" ca="1" si="17"/>
        <v>656.63</v>
      </c>
      <c r="I71" s="180">
        <f t="shared" ca="1" si="20"/>
        <v>489.84</v>
      </c>
      <c r="J71" s="177">
        <f t="shared" ca="1" si="21"/>
        <v>157.79</v>
      </c>
      <c r="K71" s="177">
        <f t="shared" ca="1" si="22"/>
        <v>8.99</v>
      </c>
      <c r="L71" s="177">
        <f t="shared" ca="1" si="23"/>
        <v>0</v>
      </c>
      <c r="M71" s="178">
        <f t="shared" ca="1" si="24"/>
        <v>656.62</v>
      </c>
      <c r="N71" s="176">
        <f t="shared" ca="1" si="25"/>
        <v>489.84746002253962</v>
      </c>
      <c r="O71" s="177">
        <f t="shared" ca="1" si="26"/>
        <v>157.79240306417714</v>
      </c>
      <c r="P71" s="177">
        <f t="shared" ca="1" si="27"/>
        <v>8.9901369132831768</v>
      </c>
      <c r="Q71" s="177">
        <f t="shared" ca="1" si="28"/>
        <v>0</v>
      </c>
      <c r="R71" s="178">
        <f t="shared" ca="1" si="29"/>
        <v>656.63</v>
      </c>
      <c r="W71" s="47"/>
      <c r="X71" s="47">
        <v>71</v>
      </c>
    </row>
    <row r="72" spans="1:24">
      <c r="A72" s="62" t="s">
        <v>114</v>
      </c>
      <c r="B72" s="171">
        <f t="shared" ca="1" si="18"/>
        <v>682.78</v>
      </c>
      <c r="C72" s="176">
        <f t="shared" ca="1" si="19"/>
        <v>509.35387999999989</v>
      </c>
      <c r="D72" s="177">
        <f t="shared" ca="1" si="19"/>
        <v>164.07203400000003</v>
      </c>
      <c r="E72" s="177">
        <f t="shared" ca="1" si="19"/>
        <v>9.3540860000000006</v>
      </c>
      <c r="F72" s="178">
        <f t="shared" ca="1" si="19"/>
        <v>0</v>
      </c>
      <c r="G72" s="179">
        <f t="shared" ca="1" si="16"/>
        <v>0</v>
      </c>
      <c r="H72" s="179">
        <f t="shared" ca="1" si="17"/>
        <v>656.63</v>
      </c>
      <c r="I72" s="180">
        <f t="shared" ca="1" si="20"/>
        <v>489.84</v>
      </c>
      <c r="J72" s="177">
        <f t="shared" ca="1" si="21"/>
        <v>157.79</v>
      </c>
      <c r="K72" s="177">
        <f t="shared" ca="1" si="22"/>
        <v>8.99</v>
      </c>
      <c r="L72" s="177">
        <f t="shared" ca="1" si="23"/>
        <v>0</v>
      </c>
      <c r="M72" s="178">
        <f t="shared" ca="1" si="24"/>
        <v>656.62</v>
      </c>
      <c r="N72" s="176">
        <f t="shared" ca="1" si="25"/>
        <v>489.84746002253962</v>
      </c>
      <c r="O72" s="177">
        <f t="shared" ca="1" si="26"/>
        <v>157.79240306417714</v>
      </c>
      <c r="P72" s="177">
        <f t="shared" ca="1" si="27"/>
        <v>8.9901369132831768</v>
      </c>
      <c r="Q72" s="177">
        <f t="shared" ca="1" si="28"/>
        <v>0</v>
      </c>
      <c r="R72" s="178">
        <f t="shared" ca="1" si="29"/>
        <v>656.63</v>
      </c>
      <c r="W72" s="47"/>
      <c r="X72" s="47">
        <v>72</v>
      </c>
    </row>
    <row r="73" spans="1:24">
      <c r="A73" s="62" t="s">
        <v>115</v>
      </c>
      <c r="B73" s="171">
        <f t="shared" ca="1" si="18"/>
        <v>682.78</v>
      </c>
      <c r="C73" s="176">
        <f t="shared" ca="1" si="19"/>
        <v>509.35387999999989</v>
      </c>
      <c r="D73" s="177">
        <f t="shared" ca="1" si="19"/>
        <v>164.07203400000003</v>
      </c>
      <c r="E73" s="177">
        <f t="shared" ca="1" si="19"/>
        <v>9.3540860000000006</v>
      </c>
      <c r="F73" s="178">
        <f t="shared" ca="1" si="19"/>
        <v>0</v>
      </c>
      <c r="G73" s="179">
        <f t="shared" ca="1" si="16"/>
        <v>0</v>
      </c>
      <c r="H73" s="179">
        <f t="shared" ca="1" si="17"/>
        <v>656.63</v>
      </c>
      <c r="I73" s="180">
        <f t="shared" ca="1" si="20"/>
        <v>489.84</v>
      </c>
      <c r="J73" s="177">
        <f t="shared" ca="1" si="21"/>
        <v>157.79</v>
      </c>
      <c r="K73" s="177">
        <f t="shared" ca="1" si="22"/>
        <v>8.99</v>
      </c>
      <c r="L73" s="177">
        <f t="shared" ca="1" si="23"/>
        <v>0</v>
      </c>
      <c r="M73" s="178">
        <f t="shared" ca="1" si="24"/>
        <v>656.62</v>
      </c>
      <c r="N73" s="176">
        <f t="shared" ca="1" si="25"/>
        <v>489.84746002253962</v>
      </c>
      <c r="O73" s="177">
        <f t="shared" ca="1" si="26"/>
        <v>157.79240306417714</v>
      </c>
      <c r="P73" s="177">
        <f t="shared" ca="1" si="27"/>
        <v>8.9901369132831768</v>
      </c>
      <c r="Q73" s="177">
        <f t="shared" ca="1" si="28"/>
        <v>0</v>
      </c>
      <c r="R73" s="178">
        <f t="shared" ca="1" si="29"/>
        <v>656.63</v>
      </c>
      <c r="W73" s="47"/>
      <c r="X73" s="47">
        <v>73</v>
      </c>
    </row>
    <row r="74" spans="1:24">
      <c r="A74" s="62" t="s">
        <v>116</v>
      </c>
      <c r="B74" s="171">
        <f t="shared" ca="1" si="18"/>
        <v>682.78</v>
      </c>
      <c r="C74" s="176">
        <f t="shared" ca="1" si="19"/>
        <v>509.35387999999989</v>
      </c>
      <c r="D74" s="177">
        <f t="shared" ca="1" si="19"/>
        <v>164.07203400000003</v>
      </c>
      <c r="E74" s="177">
        <f t="shared" ca="1" si="19"/>
        <v>9.3540860000000006</v>
      </c>
      <c r="F74" s="178">
        <f t="shared" ca="1" si="19"/>
        <v>0</v>
      </c>
      <c r="G74" s="179">
        <f t="shared" ca="1" si="16"/>
        <v>0</v>
      </c>
      <c r="H74" s="179">
        <f t="shared" ca="1" si="17"/>
        <v>656.63</v>
      </c>
      <c r="I74" s="180">
        <f t="shared" ca="1" si="20"/>
        <v>489.84</v>
      </c>
      <c r="J74" s="177">
        <f t="shared" ca="1" si="21"/>
        <v>157.79</v>
      </c>
      <c r="K74" s="177">
        <f t="shared" ca="1" si="22"/>
        <v>8.99</v>
      </c>
      <c r="L74" s="177">
        <f t="shared" ca="1" si="23"/>
        <v>0</v>
      </c>
      <c r="M74" s="178">
        <f t="shared" ca="1" si="24"/>
        <v>656.62</v>
      </c>
      <c r="N74" s="176">
        <f t="shared" ca="1" si="25"/>
        <v>489.84746002253962</v>
      </c>
      <c r="O74" s="177">
        <f t="shared" ca="1" si="26"/>
        <v>157.79240306417714</v>
      </c>
      <c r="P74" s="177">
        <f t="shared" ca="1" si="27"/>
        <v>8.9901369132831768</v>
      </c>
      <c r="Q74" s="177">
        <f t="shared" ca="1" si="28"/>
        <v>0</v>
      </c>
      <c r="R74" s="178">
        <f t="shared" ca="1" si="29"/>
        <v>656.63</v>
      </c>
      <c r="W74" s="47"/>
      <c r="X74" s="47">
        <v>74</v>
      </c>
    </row>
    <row r="75" spans="1:24">
      <c r="A75" s="62" t="s">
        <v>117</v>
      </c>
      <c r="B75" s="171">
        <f t="shared" ca="1" si="18"/>
        <v>682.78</v>
      </c>
      <c r="C75" s="176">
        <f t="shared" ca="1" si="19"/>
        <v>509.35387999999989</v>
      </c>
      <c r="D75" s="177">
        <f t="shared" ca="1" si="19"/>
        <v>164.07203400000003</v>
      </c>
      <c r="E75" s="177">
        <f t="shared" ca="1" si="19"/>
        <v>9.3540860000000006</v>
      </c>
      <c r="F75" s="178">
        <f t="shared" ca="1" si="19"/>
        <v>0</v>
      </c>
      <c r="G75" s="179">
        <f t="shared" ca="1" si="16"/>
        <v>0</v>
      </c>
      <c r="H75" s="179">
        <f t="shared" ca="1" si="17"/>
        <v>656.63</v>
      </c>
      <c r="I75" s="180">
        <f t="shared" ca="1" si="20"/>
        <v>489.84</v>
      </c>
      <c r="J75" s="177">
        <f t="shared" ca="1" si="21"/>
        <v>157.79</v>
      </c>
      <c r="K75" s="177">
        <f t="shared" ca="1" si="22"/>
        <v>8.99</v>
      </c>
      <c r="L75" s="177">
        <f t="shared" ca="1" si="23"/>
        <v>0</v>
      </c>
      <c r="M75" s="178">
        <f t="shared" ca="1" si="24"/>
        <v>656.62</v>
      </c>
      <c r="N75" s="176">
        <f t="shared" ca="1" si="25"/>
        <v>489.84746002253962</v>
      </c>
      <c r="O75" s="177">
        <f t="shared" ca="1" si="26"/>
        <v>157.79240306417714</v>
      </c>
      <c r="P75" s="177">
        <f t="shared" ca="1" si="27"/>
        <v>8.9901369132831768</v>
      </c>
      <c r="Q75" s="177">
        <f t="shared" ca="1" si="28"/>
        <v>0</v>
      </c>
      <c r="R75" s="178">
        <f t="shared" ca="1" si="29"/>
        <v>656.63</v>
      </c>
      <c r="W75" s="47"/>
      <c r="X75" s="47">
        <v>75</v>
      </c>
    </row>
    <row r="76" spans="1:24">
      <c r="A76" s="62" t="s">
        <v>118</v>
      </c>
      <c r="B76" s="171">
        <f t="shared" ca="1" si="18"/>
        <v>682.78</v>
      </c>
      <c r="C76" s="176">
        <f t="shared" ca="1" si="19"/>
        <v>509.35387999999989</v>
      </c>
      <c r="D76" s="177">
        <f t="shared" ca="1" si="19"/>
        <v>164.07203400000003</v>
      </c>
      <c r="E76" s="177">
        <f t="shared" ca="1" si="19"/>
        <v>9.3540860000000006</v>
      </c>
      <c r="F76" s="178">
        <f t="shared" ca="1" si="19"/>
        <v>0</v>
      </c>
      <c r="G76" s="179">
        <f t="shared" ca="1" si="16"/>
        <v>0</v>
      </c>
      <c r="H76" s="179">
        <f t="shared" ca="1" si="17"/>
        <v>656.63</v>
      </c>
      <c r="I76" s="180">
        <f t="shared" ca="1" si="20"/>
        <v>489.84</v>
      </c>
      <c r="J76" s="177">
        <f t="shared" ca="1" si="21"/>
        <v>157.79</v>
      </c>
      <c r="K76" s="177">
        <f t="shared" ca="1" si="22"/>
        <v>8.99</v>
      </c>
      <c r="L76" s="177">
        <f t="shared" ca="1" si="23"/>
        <v>0</v>
      </c>
      <c r="M76" s="178">
        <f t="shared" ca="1" si="24"/>
        <v>656.62</v>
      </c>
      <c r="N76" s="176">
        <f t="shared" ca="1" si="25"/>
        <v>489.84746002253962</v>
      </c>
      <c r="O76" s="177">
        <f t="shared" ca="1" si="26"/>
        <v>157.79240306417714</v>
      </c>
      <c r="P76" s="177">
        <f t="shared" ca="1" si="27"/>
        <v>8.9901369132831768</v>
      </c>
      <c r="Q76" s="177">
        <f t="shared" ca="1" si="28"/>
        <v>0</v>
      </c>
      <c r="R76" s="178">
        <f t="shared" ca="1" si="29"/>
        <v>656.63</v>
      </c>
      <c r="W76" s="47"/>
      <c r="X76" s="47">
        <v>76</v>
      </c>
    </row>
    <row r="77" spans="1:24">
      <c r="A77" s="62" t="s">
        <v>119</v>
      </c>
      <c r="B77" s="171">
        <f t="shared" ca="1" si="18"/>
        <v>682.78</v>
      </c>
      <c r="C77" s="176">
        <f t="shared" ca="1" si="19"/>
        <v>509.35387999999989</v>
      </c>
      <c r="D77" s="177">
        <f t="shared" ca="1" si="19"/>
        <v>164.07203400000003</v>
      </c>
      <c r="E77" s="177">
        <f t="shared" ca="1" si="19"/>
        <v>9.3540860000000006</v>
      </c>
      <c r="F77" s="178">
        <f t="shared" ca="1" si="19"/>
        <v>0</v>
      </c>
      <c r="G77" s="179">
        <f t="shared" ca="1" si="16"/>
        <v>0</v>
      </c>
      <c r="H77" s="179">
        <f t="shared" ca="1" si="17"/>
        <v>656.63</v>
      </c>
      <c r="I77" s="180">
        <f t="shared" ca="1" si="20"/>
        <v>489.84</v>
      </c>
      <c r="J77" s="177">
        <f t="shared" ca="1" si="21"/>
        <v>157.79</v>
      </c>
      <c r="K77" s="177">
        <f t="shared" ca="1" si="22"/>
        <v>8.99</v>
      </c>
      <c r="L77" s="177">
        <f t="shared" ca="1" si="23"/>
        <v>0</v>
      </c>
      <c r="M77" s="178">
        <f t="shared" ca="1" si="24"/>
        <v>656.62</v>
      </c>
      <c r="N77" s="176">
        <f t="shared" ca="1" si="25"/>
        <v>489.84746002253962</v>
      </c>
      <c r="O77" s="177">
        <f t="shared" ca="1" si="26"/>
        <v>157.79240306417714</v>
      </c>
      <c r="P77" s="177">
        <f t="shared" ca="1" si="27"/>
        <v>8.9901369132831768</v>
      </c>
      <c r="Q77" s="177">
        <f t="shared" ca="1" si="28"/>
        <v>0</v>
      </c>
      <c r="R77" s="178">
        <f t="shared" ca="1" si="29"/>
        <v>656.63</v>
      </c>
      <c r="W77" s="47"/>
      <c r="X77" s="47">
        <v>77</v>
      </c>
    </row>
    <row r="78" spans="1:24">
      <c r="A78" s="62" t="s">
        <v>120</v>
      </c>
      <c r="B78" s="171">
        <f t="shared" ca="1" si="18"/>
        <v>682.78</v>
      </c>
      <c r="C78" s="176">
        <f t="shared" ca="1" si="19"/>
        <v>509.35387999999989</v>
      </c>
      <c r="D78" s="177">
        <f t="shared" ca="1" si="19"/>
        <v>164.07203400000003</v>
      </c>
      <c r="E78" s="177">
        <f t="shared" ca="1" si="19"/>
        <v>9.3540860000000006</v>
      </c>
      <c r="F78" s="178">
        <f t="shared" ca="1" si="19"/>
        <v>0</v>
      </c>
      <c r="G78" s="179">
        <f t="shared" ca="1" si="16"/>
        <v>0</v>
      </c>
      <c r="H78" s="179">
        <f t="shared" ca="1" si="17"/>
        <v>656.63</v>
      </c>
      <c r="I78" s="180">
        <f t="shared" ca="1" si="20"/>
        <v>489.84</v>
      </c>
      <c r="J78" s="177">
        <f t="shared" ca="1" si="21"/>
        <v>157.79</v>
      </c>
      <c r="K78" s="177">
        <f t="shared" ca="1" si="22"/>
        <v>8.99</v>
      </c>
      <c r="L78" s="177">
        <f t="shared" ca="1" si="23"/>
        <v>0</v>
      </c>
      <c r="M78" s="178">
        <f t="shared" ca="1" si="24"/>
        <v>656.62</v>
      </c>
      <c r="N78" s="176">
        <f t="shared" ca="1" si="25"/>
        <v>489.84746002253962</v>
      </c>
      <c r="O78" s="177">
        <f t="shared" ca="1" si="26"/>
        <v>157.79240306417714</v>
      </c>
      <c r="P78" s="177">
        <f t="shared" ca="1" si="27"/>
        <v>8.9901369132831768</v>
      </c>
      <c r="Q78" s="177">
        <f t="shared" ca="1" si="28"/>
        <v>0</v>
      </c>
      <c r="R78" s="178">
        <f t="shared" ca="1" si="29"/>
        <v>656.63</v>
      </c>
      <c r="W78" s="47"/>
      <c r="X78" s="47">
        <v>78</v>
      </c>
    </row>
    <row r="79" spans="1:24">
      <c r="A79" s="62" t="s">
        <v>121</v>
      </c>
      <c r="B79" s="171">
        <f t="shared" ca="1" si="18"/>
        <v>682.78</v>
      </c>
      <c r="C79" s="176">
        <f t="shared" ca="1" si="19"/>
        <v>509.35387999999989</v>
      </c>
      <c r="D79" s="177">
        <f t="shared" ca="1" si="19"/>
        <v>164.07203400000003</v>
      </c>
      <c r="E79" s="177">
        <f t="shared" ca="1" si="19"/>
        <v>9.3540860000000006</v>
      </c>
      <c r="F79" s="178">
        <f t="shared" ca="1" si="19"/>
        <v>0</v>
      </c>
      <c r="G79" s="179">
        <f t="shared" ca="1" si="16"/>
        <v>0</v>
      </c>
      <c r="H79" s="179">
        <f t="shared" ca="1" si="17"/>
        <v>656.63</v>
      </c>
      <c r="I79" s="180">
        <f t="shared" ca="1" si="20"/>
        <v>489.84</v>
      </c>
      <c r="J79" s="177">
        <f t="shared" ca="1" si="21"/>
        <v>157.79</v>
      </c>
      <c r="K79" s="177">
        <f t="shared" ca="1" si="22"/>
        <v>8.99</v>
      </c>
      <c r="L79" s="177">
        <f t="shared" ca="1" si="23"/>
        <v>0</v>
      </c>
      <c r="M79" s="178">
        <f t="shared" ca="1" si="24"/>
        <v>656.62</v>
      </c>
      <c r="N79" s="176">
        <f t="shared" ca="1" si="25"/>
        <v>489.84746002253962</v>
      </c>
      <c r="O79" s="177">
        <f t="shared" ca="1" si="26"/>
        <v>157.79240306417714</v>
      </c>
      <c r="P79" s="177">
        <f t="shared" ca="1" si="27"/>
        <v>8.9901369132831768</v>
      </c>
      <c r="Q79" s="177">
        <f t="shared" ca="1" si="28"/>
        <v>0</v>
      </c>
      <c r="R79" s="178">
        <f t="shared" ca="1" si="29"/>
        <v>656.63</v>
      </c>
      <c r="W79" s="47"/>
      <c r="X79" s="47">
        <v>79</v>
      </c>
    </row>
    <row r="80" spans="1:24">
      <c r="A80" s="62" t="s">
        <v>122</v>
      </c>
      <c r="B80" s="171">
        <f t="shared" ca="1" si="18"/>
        <v>682.78</v>
      </c>
      <c r="C80" s="176">
        <f t="shared" ca="1" si="19"/>
        <v>509.35387999999989</v>
      </c>
      <c r="D80" s="177">
        <f t="shared" ca="1" si="19"/>
        <v>164.07203400000003</v>
      </c>
      <c r="E80" s="177">
        <f t="shared" ca="1" si="19"/>
        <v>9.3540860000000006</v>
      </c>
      <c r="F80" s="178">
        <f t="shared" ca="1" si="19"/>
        <v>0</v>
      </c>
      <c r="G80" s="179">
        <f t="shared" ca="1" si="16"/>
        <v>0</v>
      </c>
      <c r="H80" s="179">
        <f t="shared" ca="1" si="17"/>
        <v>656.63</v>
      </c>
      <c r="I80" s="180">
        <f t="shared" ca="1" si="20"/>
        <v>489.84</v>
      </c>
      <c r="J80" s="177">
        <f t="shared" ca="1" si="21"/>
        <v>157.79</v>
      </c>
      <c r="K80" s="177">
        <f t="shared" ca="1" si="22"/>
        <v>8.99</v>
      </c>
      <c r="L80" s="177">
        <f t="shared" ca="1" si="23"/>
        <v>0</v>
      </c>
      <c r="M80" s="178">
        <f t="shared" ca="1" si="24"/>
        <v>656.62</v>
      </c>
      <c r="N80" s="176">
        <f t="shared" ca="1" si="25"/>
        <v>489.84746002253962</v>
      </c>
      <c r="O80" s="177">
        <f t="shared" ca="1" si="26"/>
        <v>157.79240306417714</v>
      </c>
      <c r="P80" s="177">
        <f t="shared" ca="1" si="27"/>
        <v>8.9901369132831768</v>
      </c>
      <c r="Q80" s="177">
        <f t="shared" ca="1" si="28"/>
        <v>0</v>
      </c>
      <c r="R80" s="178">
        <f t="shared" ca="1" si="29"/>
        <v>656.63</v>
      </c>
      <c r="W80" s="47"/>
      <c r="X80" s="47">
        <v>80</v>
      </c>
    </row>
    <row r="81" spans="1:24">
      <c r="A81" s="62" t="s">
        <v>123</v>
      </c>
      <c r="B81" s="171">
        <f t="shared" ca="1" si="18"/>
        <v>682.78</v>
      </c>
      <c r="C81" s="176">
        <f t="shared" ca="1" si="19"/>
        <v>509.35387999999989</v>
      </c>
      <c r="D81" s="177">
        <f t="shared" ca="1" si="19"/>
        <v>164.07203400000003</v>
      </c>
      <c r="E81" s="177">
        <f t="shared" ca="1" si="19"/>
        <v>9.3540860000000006</v>
      </c>
      <c r="F81" s="178">
        <f t="shared" ca="1" si="19"/>
        <v>0</v>
      </c>
      <c r="G81" s="179">
        <f t="shared" ca="1" si="16"/>
        <v>0</v>
      </c>
      <c r="H81" s="179">
        <f t="shared" ca="1" si="17"/>
        <v>618.79</v>
      </c>
      <c r="I81" s="180">
        <f t="shared" ca="1" si="20"/>
        <v>452</v>
      </c>
      <c r="J81" s="177">
        <f t="shared" ca="1" si="21"/>
        <v>157.79</v>
      </c>
      <c r="K81" s="177">
        <f t="shared" ca="1" si="22"/>
        <v>8.99</v>
      </c>
      <c r="L81" s="177">
        <f t="shared" ca="1" si="23"/>
        <v>0</v>
      </c>
      <c r="M81" s="178">
        <f t="shared" ca="1" si="24"/>
        <v>618.78</v>
      </c>
      <c r="N81" s="176">
        <f t="shared" ca="1" si="25"/>
        <v>452.00730469633794</v>
      </c>
      <c r="O81" s="177">
        <f t="shared" ca="1" si="26"/>
        <v>157.7925500177769</v>
      </c>
      <c r="P81" s="177">
        <f t="shared" ca="1" si="27"/>
        <v>8.990145285885129</v>
      </c>
      <c r="Q81" s="177">
        <f t="shared" ca="1" si="28"/>
        <v>0</v>
      </c>
      <c r="R81" s="178">
        <f t="shared" ca="1" si="29"/>
        <v>618.79</v>
      </c>
      <c r="W81" s="47"/>
      <c r="X81" s="47">
        <v>81</v>
      </c>
    </row>
    <row r="82" spans="1:24">
      <c r="A82" s="62" t="s">
        <v>124</v>
      </c>
      <c r="B82" s="171">
        <f t="shared" ca="1" si="18"/>
        <v>682.78</v>
      </c>
      <c r="C82" s="176">
        <f t="shared" ca="1" si="19"/>
        <v>509.35387999999989</v>
      </c>
      <c r="D82" s="177">
        <f t="shared" ca="1" si="19"/>
        <v>164.07203400000003</v>
      </c>
      <c r="E82" s="177">
        <f t="shared" ca="1" si="19"/>
        <v>9.3540860000000006</v>
      </c>
      <c r="F82" s="178">
        <f t="shared" ca="1" si="19"/>
        <v>0</v>
      </c>
      <c r="G82" s="179">
        <f t="shared" ca="1" si="16"/>
        <v>0</v>
      </c>
      <c r="H82" s="179">
        <f t="shared" ca="1" si="17"/>
        <v>609.16999999999996</v>
      </c>
      <c r="I82" s="180">
        <f t="shared" ca="1" si="20"/>
        <v>442.38</v>
      </c>
      <c r="J82" s="177">
        <f t="shared" ca="1" si="21"/>
        <v>157.79</v>
      </c>
      <c r="K82" s="177">
        <f t="shared" ca="1" si="22"/>
        <v>8.99</v>
      </c>
      <c r="L82" s="177">
        <f t="shared" ca="1" si="23"/>
        <v>0</v>
      </c>
      <c r="M82" s="178">
        <f t="shared" ca="1" si="24"/>
        <v>609.16</v>
      </c>
      <c r="N82" s="176">
        <f t="shared" ca="1" si="25"/>
        <v>442.38726213145969</v>
      </c>
      <c r="O82" s="177">
        <f t="shared" ca="1" si="26"/>
        <v>157.79259028826579</v>
      </c>
      <c r="P82" s="177">
        <f t="shared" ca="1" si="27"/>
        <v>8.9901475802744759</v>
      </c>
      <c r="Q82" s="177">
        <f t="shared" ca="1" si="28"/>
        <v>0</v>
      </c>
      <c r="R82" s="178">
        <f t="shared" ca="1" si="29"/>
        <v>609.16999999999985</v>
      </c>
      <c r="W82" s="47"/>
      <c r="X82" s="47">
        <v>82</v>
      </c>
    </row>
    <row r="83" spans="1:24">
      <c r="A83" s="62" t="s">
        <v>125</v>
      </c>
      <c r="B83" s="171">
        <f t="shared" ca="1" si="18"/>
        <v>683.14</v>
      </c>
      <c r="C83" s="176">
        <f t="shared" ca="1" si="19"/>
        <v>509.62243999999993</v>
      </c>
      <c r="D83" s="177">
        <f t="shared" ca="1" si="19"/>
        <v>164.15854200000001</v>
      </c>
      <c r="E83" s="177">
        <f t="shared" ca="1" si="19"/>
        <v>9.3590180000000007</v>
      </c>
      <c r="F83" s="178">
        <f t="shared" ca="1" si="19"/>
        <v>0</v>
      </c>
      <c r="G83" s="179">
        <f t="shared" ca="1" si="16"/>
        <v>0</v>
      </c>
      <c r="H83" s="179">
        <f t="shared" ca="1" si="17"/>
        <v>609.26</v>
      </c>
      <c r="I83" s="180">
        <f t="shared" ca="1" si="20"/>
        <v>442.38</v>
      </c>
      <c r="J83" s="177">
        <f t="shared" ca="1" si="21"/>
        <v>157.87</v>
      </c>
      <c r="K83" s="177">
        <f t="shared" ca="1" si="22"/>
        <v>9</v>
      </c>
      <c r="L83" s="177">
        <f t="shared" ca="1" si="23"/>
        <v>0</v>
      </c>
      <c r="M83" s="178">
        <f t="shared" ca="1" si="24"/>
        <v>609.25</v>
      </c>
      <c r="N83" s="176">
        <f t="shared" ca="1" si="25"/>
        <v>442.38726105867869</v>
      </c>
      <c r="O83" s="177">
        <f t="shared" ca="1" si="26"/>
        <v>157.87259121871153</v>
      </c>
      <c r="P83" s="177">
        <f t="shared" ca="1" si="27"/>
        <v>9.0001477226097659</v>
      </c>
      <c r="Q83" s="177">
        <f t="shared" ca="1" si="28"/>
        <v>0</v>
      </c>
      <c r="R83" s="178">
        <f t="shared" ca="1" si="29"/>
        <v>609.26</v>
      </c>
      <c r="W83" s="47"/>
      <c r="X83" s="47">
        <v>83</v>
      </c>
    </row>
    <row r="84" spans="1:24">
      <c r="A84" s="62" t="s">
        <v>126</v>
      </c>
      <c r="B84" s="171">
        <f t="shared" ca="1" si="18"/>
        <v>683.14</v>
      </c>
      <c r="C84" s="176">
        <f t="shared" ca="1" si="19"/>
        <v>509.62243999999993</v>
      </c>
      <c r="D84" s="177">
        <f t="shared" ca="1" si="19"/>
        <v>164.15854200000001</v>
      </c>
      <c r="E84" s="177">
        <f t="shared" ca="1" si="19"/>
        <v>9.3590180000000007</v>
      </c>
      <c r="F84" s="178">
        <f t="shared" ca="1" si="19"/>
        <v>0</v>
      </c>
      <c r="G84" s="179">
        <f t="shared" ca="1" si="16"/>
        <v>0</v>
      </c>
      <c r="H84" s="179">
        <f t="shared" ca="1" si="17"/>
        <v>609.26</v>
      </c>
      <c r="I84" s="180">
        <f t="shared" ca="1" si="20"/>
        <v>442.38</v>
      </c>
      <c r="J84" s="177">
        <f t="shared" ca="1" si="21"/>
        <v>157.87</v>
      </c>
      <c r="K84" s="177">
        <f t="shared" ca="1" si="22"/>
        <v>9</v>
      </c>
      <c r="L84" s="177">
        <f t="shared" ca="1" si="23"/>
        <v>0</v>
      </c>
      <c r="M84" s="178">
        <f t="shared" ca="1" si="24"/>
        <v>609.25</v>
      </c>
      <c r="N84" s="176">
        <f t="shared" ca="1" si="25"/>
        <v>442.38726105867869</v>
      </c>
      <c r="O84" s="177">
        <f t="shared" ca="1" si="26"/>
        <v>157.87259121871153</v>
      </c>
      <c r="P84" s="177">
        <f t="shared" ca="1" si="27"/>
        <v>9.0001477226097659</v>
      </c>
      <c r="Q84" s="177">
        <f t="shared" ca="1" si="28"/>
        <v>0</v>
      </c>
      <c r="R84" s="178">
        <f t="shared" ca="1" si="29"/>
        <v>609.26</v>
      </c>
      <c r="W84" s="47"/>
      <c r="X84" s="47">
        <v>84</v>
      </c>
    </row>
    <row r="85" spans="1:24">
      <c r="A85" s="62" t="s">
        <v>127</v>
      </c>
      <c r="B85" s="171">
        <f t="shared" ca="1" si="18"/>
        <v>683.14</v>
      </c>
      <c r="C85" s="176">
        <f t="shared" ca="1" si="19"/>
        <v>509.62243999999993</v>
      </c>
      <c r="D85" s="177">
        <f t="shared" ca="1" si="19"/>
        <v>164.15854200000001</v>
      </c>
      <c r="E85" s="177">
        <f t="shared" ca="1" si="19"/>
        <v>9.3590180000000007</v>
      </c>
      <c r="F85" s="178">
        <f t="shared" ca="1" si="19"/>
        <v>0</v>
      </c>
      <c r="G85" s="179">
        <f t="shared" ca="1" si="16"/>
        <v>0</v>
      </c>
      <c r="H85" s="179">
        <f t="shared" ca="1" si="17"/>
        <v>599.64</v>
      </c>
      <c r="I85" s="180">
        <f t="shared" ca="1" si="20"/>
        <v>432.77</v>
      </c>
      <c r="J85" s="177">
        <f t="shared" ca="1" si="21"/>
        <v>157.87</v>
      </c>
      <c r="K85" s="177">
        <f t="shared" ca="1" si="22"/>
        <v>9</v>
      </c>
      <c r="L85" s="177">
        <f t="shared" ca="1" si="23"/>
        <v>0</v>
      </c>
      <c r="M85" s="178">
        <f t="shared" ca="1" si="24"/>
        <v>599.64</v>
      </c>
      <c r="N85" s="176">
        <f t="shared" ca="1" si="25"/>
        <v>432.77</v>
      </c>
      <c r="O85" s="177">
        <f t="shared" ca="1" si="26"/>
        <v>157.87</v>
      </c>
      <c r="P85" s="177">
        <f t="shared" ca="1" si="27"/>
        <v>9</v>
      </c>
      <c r="Q85" s="177">
        <f t="shared" ca="1" si="28"/>
        <v>0</v>
      </c>
      <c r="R85" s="178">
        <f t="shared" ca="1" si="29"/>
        <v>599.64</v>
      </c>
      <c r="W85" s="47"/>
      <c r="X85" s="47">
        <v>85</v>
      </c>
    </row>
    <row r="86" spans="1:24">
      <c r="A86" s="62" t="s">
        <v>128</v>
      </c>
      <c r="B86" s="171">
        <f t="shared" ca="1" si="18"/>
        <v>683.14</v>
      </c>
      <c r="C86" s="176">
        <f t="shared" ca="1" si="19"/>
        <v>509.62243999999993</v>
      </c>
      <c r="D86" s="177">
        <f t="shared" ca="1" si="19"/>
        <v>164.15854200000001</v>
      </c>
      <c r="E86" s="177">
        <f t="shared" ca="1" si="19"/>
        <v>9.3590180000000007</v>
      </c>
      <c r="F86" s="178">
        <f t="shared" ca="1" si="19"/>
        <v>0</v>
      </c>
      <c r="G86" s="179">
        <f t="shared" ca="1" si="16"/>
        <v>0</v>
      </c>
      <c r="H86" s="179">
        <f t="shared" ca="1" si="17"/>
        <v>590.02</v>
      </c>
      <c r="I86" s="180">
        <f t="shared" ca="1" si="20"/>
        <v>423.15</v>
      </c>
      <c r="J86" s="177">
        <f t="shared" ca="1" si="21"/>
        <v>157.87</v>
      </c>
      <c r="K86" s="177">
        <f t="shared" ca="1" si="22"/>
        <v>9</v>
      </c>
      <c r="L86" s="177">
        <f t="shared" ca="1" si="23"/>
        <v>0</v>
      </c>
      <c r="M86" s="178">
        <f t="shared" ca="1" si="24"/>
        <v>590.02</v>
      </c>
      <c r="N86" s="176">
        <f t="shared" ca="1" si="25"/>
        <v>423.15</v>
      </c>
      <c r="O86" s="177">
        <f t="shared" ca="1" si="26"/>
        <v>157.87</v>
      </c>
      <c r="P86" s="177">
        <f t="shared" ca="1" si="27"/>
        <v>9</v>
      </c>
      <c r="Q86" s="177">
        <f t="shared" ca="1" si="28"/>
        <v>0</v>
      </c>
      <c r="R86" s="178">
        <f t="shared" ca="1" si="29"/>
        <v>590.02</v>
      </c>
      <c r="W86" s="47"/>
      <c r="X86" s="47">
        <v>86</v>
      </c>
    </row>
    <row r="87" spans="1:24">
      <c r="A87" s="62" t="s">
        <v>129</v>
      </c>
      <c r="B87" s="171">
        <f t="shared" ca="1" si="18"/>
        <v>683.14</v>
      </c>
      <c r="C87" s="176">
        <f t="shared" ca="1" si="19"/>
        <v>509.62243999999993</v>
      </c>
      <c r="D87" s="177">
        <f t="shared" ca="1" si="19"/>
        <v>164.15854200000001</v>
      </c>
      <c r="E87" s="177">
        <f t="shared" ca="1" si="19"/>
        <v>9.3590180000000007</v>
      </c>
      <c r="F87" s="178">
        <f t="shared" ca="1" si="19"/>
        <v>0</v>
      </c>
      <c r="G87" s="179">
        <f t="shared" ca="1" si="16"/>
        <v>0</v>
      </c>
      <c r="H87" s="179">
        <f t="shared" ca="1" si="17"/>
        <v>576.21</v>
      </c>
      <c r="I87" s="180">
        <f t="shared" ca="1" si="20"/>
        <v>413.53</v>
      </c>
      <c r="J87" s="177">
        <f t="shared" ca="1" si="21"/>
        <v>157.87</v>
      </c>
      <c r="K87" s="177">
        <f t="shared" ca="1" si="22"/>
        <v>4.8099999999999996</v>
      </c>
      <c r="L87" s="177">
        <f t="shared" ca="1" si="23"/>
        <v>0</v>
      </c>
      <c r="M87" s="178">
        <f t="shared" ca="1" si="24"/>
        <v>576.20999999999992</v>
      </c>
      <c r="N87" s="176">
        <f t="shared" ca="1" si="25"/>
        <v>413.53000000000003</v>
      </c>
      <c r="O87" s="177">
        <f t="shared" ca="1" si="26"/>
        <v>157.87000000000003</v>
      </c>
      <c r="P87" s="177">
        <f t="shared" ca="1" si="27"/>
        <v>4.8100000000000005</v>
      </c>
      <c r="Q87" s="177">
        <f t="shared" ca="1" si="28"/>
        <v>0</v>
      </c>
      <c r="R87" s="178">
        <f t="shared" ca="1" si="29"/>
        <v>576.21</v>
      </c>
      <c r="W87" s="47"/>
      <c r="X87" s="47">
        <v>87</v>
      </c>
    </row>
    <row r="88" spans="1:24">
      <c r="A88" s="62" t="s">
        <v>130</v>
      </c>
      <c r="B88" s="171">
        <f t="shared" ca="1" si="18"/>
        <v>683.14</v>
      </c>
      <c r="C88" s="176">
        <f t="shared" ca="1" si="19"/>
        <v>509.62243999999993</v>
      </c>
      <c r="D88" s="177">
        <f t="shared" ca="1" si="19"/>
        <v>164.15854200000001</v>
      </c>
      <c r="E88" s="177">
        <f t="shared" ca="1" si="19"/>
        <v>9.3590180000000007</v>
      </c>
      <c r="F88" s="178">
        <f t="shared" ca="1" si="19"/>
        <v>0</v>
      </c>
      <c r="G88" s="179">
        <f t="shared" ca="1" si="16"/>
        <v>0</v>
      </c>
      <c r="H88" s="179">
        <f t="shared" ca="1" si="17"/>
        <v>576.21</v>
      </c>
      <c r="I88" s="180">
        <f t="shared" ca="1" si="20"/>
        <v>413.53</v>
      </c>
      <c r="J88" s="177">
        <f t="shared" ca="1" si="21"/>
        <v>157.87</v>
      </c>
      <c r="K88" s="177">
        <f t="shared" ca="1" si="22"/>
        <v>4.8099999999999996</v>
      </c>
      <c r="L88" s="177">
        <f t="shared" ca="1" si="23"/>
        <v>0</v>
      </c>
      <c r="M88" s="178">
        <f t="shared" ca="1" si="24"/>
        <v>576.20999999999992</v>
      </c>
      <c r="N88" s="176">
        <f t="shared" ca="1" si="25"/>
        <v>413.53000000000003</v>
      </c>
      <c r="O88" s="177">
        <f t="shared" ca="1" si="26"/>
        <v>157.87000000000003</v>
      </c>
      <c r="P88" s="177">
        <f t="shared" ca="1" si="27"/>
        <v>4.8100000000000005</v>
      </c>
      <c r="Q88" s="177">
        <f t="shared" ca="1" si="28"/>
        <v>0</v>
      </c>
      <c r="R88" s="178">
        <f t="shared" ca="1" si="29"/>
        <v>576.21</v>
      </c>
      <c r="W88" s="47"/>
      <c r="X88" s="47">
        <v>88</v>
      </c>
    </row>
    <row r="89" spans="1:24">
      <c r="A89" s="62" t="s">
        <v>131</v>
      </c>
      <c r="B89" s="171">
        <f t="shared" ca="1" si="18"/>
        <v>683.14</v>
      </c>
      <c r="C89" s="176">
        <f t="shared" ca="1" si="19"/>
        <v>509.62243999999993</v>
      </c>
      <c r="D89" s="177">
        <f t="shared" ca="1" si="19"/>
        <v>164.15854200000001</v>
      </c>
      <c r="E89" s="177">
        <f t="shared" ca="1" si="19"/>
        <v>9.3590180000000007</v>
      </c>
      <c r="F89" s="178">
        <f t="shared" ca="1" si="19"/>
        <v>0</v>
      </c>
      <c r="G89" s="179">
        <f t="shared" ca="1" si="16"/>
        <v>0</v>
      </c>
      <c r="H89" s="179">
        <f t="shared" ca="1" si="17"/>
        <v>566.6</v>
      </c>
      <c r="I89" s="180">
        <f t="shared" ca="1" si="20"/>
        <v>403.92</v>
      </c>
      <c r="J89" s="177">
        <f t="shared" ca="1" si="21"/>
        <v>157.87</v>
      </c>
      <c r="K89" s="177">
        <f t="shared" ca="1" si="22"/>
        <v>4.8099999999999996</v>
      </c>
      <c r="L89" s="177">
        <f t="shared" ca="1" si="23"/>
        <v>0</v>
      </c>
      <c r="M89" s="178">
        <f t="shared" ca="1" si="24"/>
        <v>566.59999999999991</v>
      </c>
      <c r="N89" s="176">
        <f t="shared" ca="1" si="25"/>
        <v>403.92000000000007</v>
      </c>
      <c r="O89" s="177">
        <f t="shared" ca="1" si="26"/>
        <v>157.87000000000003</v>
      </c>
      <c r="P89" s="177">
        <f t="shared" ca="1" si="27"/>
        <v>4.8100000000000005</v>
      </c>
      <c r="Q89" s="177">
        <f t="shared" ca="1" si="28"/>
        <v>0</v>
      </c>
      <c r="R89" s="178">
        <f t="shared" ca="1" si="29"/>
        <v>566.6</v>
      </c>
      <c r="W89" s="47"/>
      <c r="X89" s="47">
        <v>89</v>
      </c>
    </row>
    <row r="90" spans="1:24">
      <c r="A90" s="62" t="s">
        <v>132</v>
      </c>
      <c r="B90" s="171">
        <f t="shared" ca="1" si="18"/>
        <v>683.14</v>
      </c>
      <c r="C90" s="176">
        <f t="shared" ca="1" si="19"/>
        <v>509.62243999999993</v>
      </c>
      <c r="D90" s="177">
        <f t="shared" ca="1" si="19"/>
        <v>164.15854200000001</v>
      </c>
      <c r="E90" s="177">
        <f t="shared" ca="1" si="19"/>
        <v>9.3590180000000007</v>
      </c>
      <c r="F90" s="178">
        <f t="shared" ca="1" si="19"/>
        <v>0</v>
      </c>
      <c r="G90" s="179">
        <f t="shared" ca="1" si="16"/>
        <v>0</v>
      </c>
      <c r="H90" s="179">
        <f t="shared" ca="1" si="17"/>
        <v>556.98</v>
      </c>
      <c r="I90" s="180">
        <f t="shared" ca="1" si="20"/>
        <v>394.3</v>
      </c>
      <c r="J90" s="177">
        <f t="shared" ca="1" si="21"/>
        <v>157.87</v>
      </c>
      <c r="K90" s="177">
        <f t="shared" ca="1" si="22"/>
        <v>4.8099999999999996</v>
      </c>
      <c r="L90" s="177">
        <f t="shared" ca="1" si="23"/>
        <v>0</v>
      </c>
      <c r="M90" s="178">
        <f t="shared" ca="1" si="24"/>
        <v>556.98</v>
      </c>
      <c r="N90" s="176">
        <f t="shared" ca="1" si="25"/>
        <v>394.3</v>
      </c>
      <c r="O90" s="177">
        <f t="shared" ca="1" si="26"/>
        <v>157.87</v>
      </c>
      <c r="P90" s="177">
        <f t="shared" ca="1" si="27"/>
        <v>4.8099999999999996</v>
      </c>
      <c r="Q90" s="177">
        <f t="shared" ca="1" si="28"/>
        <v>0</v>
      </c>
      <c r="R90" s="178">
        <f t="shared" ca="1" si="29"/>
        <v>556.98</v>
      </c>
      <c r="W90" s="47"/>
      <c r="X90" s="47">
        <v>90</v>
      </c>
    </row>
    <row r="91" spans="1:24">
      <c r="A91" s="62" t="s">
        <v>133</v>
      </c>
      <c r="B91" s="171">
        <f t="shared" ca="1" si="18"/>
        <v>683.14</v>
      </c>
      <c r="C91" s="176">
        <f t="shared" ca="1" si="19"/>
        <v>509.62243999999993</v>
      </c>
      <c r="D91" s="177">
        <f t="shared" ca="1" si="19"/>
        <v>164.15854200000001</v>
      </c>
      <c r="E91" s="177">
        <f t="shared" ca="1" si="19"/>
        <v>9.3590180000000007</v>
      </c>
      <c r="F91" s="178">
        <f t="shared" ca="1" si="19"/>
        <v>0</v>
      </c>
      <c r="G91" s="179">
        <f t="shared" ca="1" si="16"/>
        <v>0</v>
      </c>
      <c r="H91" s="179">
        <f t="shared" ca="1" si="17"/>
        <v>547.36</v>
      </c>
      <c r="I91" s="180">
        <f t="shared" ca="1" si="20"/>
        <v>384.68</v>
      </c>
      <c r="J91" s="177">
        <f t="shared" ca="1" si="21"/>
        <v>157.87</v>
      </c>
      <c r="K91" s="177">
        <f t="shared" ca="1" si="22"/>
        <v>4.8099999999999996</v>
      </c>
      <c r="L91" s="177">
        <f t="shared" ca="1" si="23"/>
        <v>0</v>
      </c>
      <c r="M91" s="178">
        <f t="shared" ca="1" si="24"/>
        <v>547.3599999999999</v>
      </c>
      <c r="N91" s="176">
        <f t="shared" ca="1" si="25"/>
        <v>384.68000000000006</v>
      </c>
      <c r="O91" s="177">
        <f t="shared" ca="1" si="26"/>
        <v>157.87000000000003</v>
      </c>
      <c r="P91" s="177">
        <f t="shared" ca="1" si="27"/>
        <v>4.8100000000000005</v>
      </c>
      <c r="Q91" s="177">
        <f t="shared" ca="1" si="28"/>
        <v>0</v>
      </c>
      <c r="R91" s="178">
        <f t="shared" ca="1" si="29"/>
        <v>547.36</v>
      </c>
      <c r="W91" s="47"/>
      <c r="X91" s="47">
        <v>91</v>
      </c>
    </row>
    <row r="92" spans="1:24">
      <c r="A92" s="62" t="s">
        <v>134</v>
      </c>
      <c r="B92" s="171">
        <f t="shared" ca="1" si="18"/>
        <v>683.14</v>
      </c>
      <c r="C92" s="176">
        <f t="shared" ca="1" si="19"/>
        <v>509.62243999999993</v>
      </c>
      <c r="D92" s="177">
        <f t="shared" ca="1" si="19"/>
        <v>164.15854200000001</v>
      </c>
      <c r="E92" s="177">
        <f t="shared" ca="1" si="19"/>
        <v>9.3590180000000007</v>
      </c>
      <c r="F92" s="178">
        <f t="shared" ca="1" si="19"/>
        <v>0</v>
      </c>
      <c r="G92" s="179">
        <f t="shared" ca="1" si="16"/>
        <v>0</v>
      </c>
      <c r="H92" s="179">
        <f t="shared" ca="1" si="17"/>
        <v>556.98</v>
      </c>
      <c r="I92" s="180">
        <f t="shared" ca="1" si="20"/>
        <v>394.3</v>
      </c>
      <c r="J92" s="177">
        <f t="shared" ca="1" si="21"/>
        <v>157.87</v>
      </c>
      <c r="K92" s="177">
        <f t="shared" ca="1" si="22"/>
        <v>4.8099999999999996</v>
      </c>
      <c r="L92" s="177">
        <f t="shared" ca="1" si="23"/>
        <v>0</v>
      </c>
      <c r="M92" s="178">
        <f t="shared" ca="1" si="24"/>
        <v>556.98</v>
      </c>
      <c r="N92" s="176">
        <f t="shared" ca="1" si="25"/>
        <v>394.3</v>
      </c>
      <c r="O92" s="177">
        <f t="shared" ca="1" si="26"/>
        <v>157.87</v>
      </c>
      <c r="P92" s="177">
        <f t="shared" ca="1" si="27"/>
        <v>4.8099999999999996</v>
      </c>
      <c r="Q92" s="177">
        <f t="shared" ca="1" si="28"/>
        <v>0</v>
      </c>
      <c r="R92" s="178">
        <f t="shared" ca="1" si="29"/>
        <v>556.98</v>
      </c>
      <c r="W92" s="47"/>
      <c r="X92" s="47">
        <v>92</v>
      </c>
    </row>
    <row r="93" spans="1:24">
      <c r="A93" s="62" t="s">
        <v>135</v>
      </c>
      <c r="B93" s="171">
        <f t="shared" ca="1" si="18"/>
        <v>683.14</v>
      </c>
      <c r="C93" s="176">
        <f t="shared" ca="1" si="19"/>
        <v>509.62243999999993</v>
      </c>
      <c r="D93" s="177">
        <f t="shared" ca="1" si="19"/>
        <v>164.15854200000001</v>
      </c>
      <c r="E93" s="177">
        <f t="shared" ca="1" si="19"/>
        <v>9.3590180000000007</v>
      </c>
      <c r="F93" s="178">
        <f t="shared" ca="1" si="19"/>
        <v>0</v>
      </c>
      <c r="G93" s="179">
        <f t="shared" ca="1" si="16"/>
        <v>0</v>
      </c>
      <c r="H93" s="179">
        <f t="shared" ca="1" si="17"/>
        <v>547.36</v>
      </c>
      <c r="I93" s="180">
        <f t="shared" ca="1" si="20"/>
        <v>384.68</v>
      </c>
      <c r="J93" s="177">
        <f t="shared" ca="1" si="21"/>
        <v>157.87</v>
      </c>
      <c r="K93" s="177">
        <f t="shared" ca="1" si="22"/>
        <v>4.8099999999999996</v>
      </c>
      <c r="L93" s="177">
        <f t="shared" ca="1" si="23"/>
        <v>0</v>
      </c>
      <c r="M93" s="178">
        <f t="shared" ca="1" si="24"/>
        <v>547.3599999999999</v>
      </c>
      <c r="N93" s="176">
        <f t="shared" ca="1" si="25"/>
        <v>384.68000000000006</v>
      </c>
      <c r="O93" s="177">
        <f t="shared" ca="1" si="26"/>
        <v>157.87000000000003</v>
      </c>
      <c r="P93" s="177">
        <f t="shared" ca="1" si="27"/>
        <v>4.8100000000000005</v>
      </c>
      <c r="Q93" s="177">
        <f t="shared" ca="1" si="28"/>
        <v>0</v>
      </c>
      <c r="R93" s="178">
        <f t="shared" ca="1" si="29"/>
        <v>547.36</v>
      </c>
      <c r="W93" s="47"/>
      <c r="X93" s="47">
        <v>93</v>
      </c>
    </row>
    <row r="94" spans="1:24">
      <c r="A94" s="62" t="s">
        <v>136</v>
      </c>
      <c r="B94" s="171">
        <f t="shared" ca="1" si="18"/>
        <v>683.14</v>
      </c>
      <c r="C94" s="176">
        <f t="shared" ca="1" si="19"/>
        <v>509.62243999999993</v>
      </c>
      <c r="D94" s="177">
        <f t="shared" ca="1" si="19"/>
        <v>164.15854200000001</v>
      </c>
      <c r="E94" s="177">
        <f t="shared" ca="1" si="19"/>
        <v>9.3590180000000007</v>
      </c>
      <c r="F94" s="178">
        <f t="shared" ca="1" si="19"/>
        <v>0</v>
      </c>
      <c r="G94" s="179">
        <f t="shared" ca="1" si="16"/>
        <v>0</v>
      </c>
      <c r="H94" s="179">
        <f t="shared" ca="1" si="17"/>
        <v>499.28</v>
      </c>
      <c r="I94" s="180">
        <f t="shared" ca="1" si="20"/>
        <v>336.6</v>
      </c>
      <c r="J94" s="177">
        <f t="shared" ca="1" si="21"/>
        <v>157.87</v>
      </c>
      <c r="K94" s="177">
        <f t="shared" ca="1" si="22"/>
        <v>4.8099999999999996</v>
      </c>
      <c r="L94" s="177">
        <f t="shared" ca="1" si="23"/>
        <v>0</v>
      </c>
      <c r="M94" s="178">
        <f t="shared" ca="1" si="24"/>
        <v>499.28000000000003</v>
      </c>
      <c r="N94" s="176">
        <f t="shared" ca="1" si="25"/>
        <v>336.59999999999997</v>
      </c>
      <c r="O94" s="177">
        <f t="shared" ca="1" si="26"/>
        <v>157.86999999999998</v>
      </c>
      <c r="P94" s="177">
        <f t="shared" ca="1" si="27"/>
        <v>4.8099999999999987</v>
      </c>
      <c r="Q94" s="177">
        <f t="shared" ca="1" si="28"/>
        <v>0</v>
      </c>
      <c r="R94" s="178">
        <f t="shared" ca="1" si="29"/>
        <v>499.27999999999992</v>
      </c>
      <c r="W94" s="47"/>
      <c r="X94" s="47">
        <v>94</v>
      </c>
    </row>
    <row r="95" spans="1:24">
      <c r="A95" s="62" t="s">
        <v>137</v>
      </c>
      <c r="B95" s="171">
        <f t="shared" ca="1" si="18"/>
        <v>683.14</v>
      </c>
      <c r="C95" s="176">
        <f t="shared" ca="1" si="19"/>
        <v>509.62243999999993</v>
      </c>
      <c r="D95" s="177">
        <f t="shared" ca="1" si="19"/>
        <v>164.15854200000001</v>
      </c>
      <c r="E95" s="177">
        <f t="shared" ca="1" si="19"/>
        <v>9.3590180000000007</v>
      </c>
      <c r="F95" s="178">
        <f t="shared" ca="1" si="19"/>
        <v>0</v>
      </c>
      <c r="G95" s="179">
        <f t="shared" ca="1" si="16"/>
        <v>0</v>
      </c>
      <c r="H95" s="179">
        <f t="shared" ca="1" si="17"/>
        <v>499.28</v>
      </c>
      <c r="I95" s="180">
        <f t="shared" ca="1" si="20"/>
        <v>336.6</v>
      </c>
      <c r="J95" s="177">
        <f t="shared" ca="1" si="21"/>
        <v>157.87</v>
      </c>
      <c r="K95" s="177">
        <f t="shared" ca="1" si="22"/>
        <v>4.8099999999999996</v>
      </c>
      <c r="L95" s="177">
        <f t="shared" ca="1" si="23"/>
        <v>0</v>
      </c>
      <c r="M95" s="178">
        <f t="shared" ca="1" si="24"/>
        <v>499.28000000000003</v>
      </c>
      <c r="N95" s="176">
        <f t="shared" ca="1" si="25"/>
        <v>336.59999999999997</v>
      </c>
      <c r="O95" s="177">
        <f t="shared" ca="1" si="26"/>
        <v>157.86999999999998</v>
      </c>
      <c r="P95" s="177">
        <f t="shared" ca="1" si="27"/>
        <v>4.8099999999999987</v>
      </c>
      <c r="Q95" s="177">
        <f t="shared" ca="1" si="28"/>
        <v>0</v>
      </c>
      <c r="R95" s="178">
        <f t="shared" ca="1" si="29"/>
        <v>499.27999999999992</v>
      </c>
      <c r="W95" s="47"/>
      <c r="X95" s="47">
        <v>95</v>
      </c>
    </row>
    <row r="96" spans="1:24">
      <c r="A96" s="62" t="s">
        <v>138</v>
      </c>
      <c r="B96" s="171">
        <f t="shared" ca="1" si="18"/>
        <v>683.14</v>
      </c>
      <c r="C96" s="176">
        <f t="shared" ca="1" si="19"/>
        <v>509.62243999999993</v>
      </c>
      <c r="D96" s="177">
        <f t="shared" ca="1" si="19"/>
        <v>164.15854200000001</v>
      </c>
      <c r="E96" s="177">
        <f t="shared" ca="1" si="19"/>
        <v>9.3590180000000007</v>
      </c>
      <c r="F96" s="178">
        <f t="shared" ca="1" si="19"/>
        <v>0</v>
      </c>
      <c r="G96" s="179">
        <f t="shared" ca="1" si="16"/>
        <v>0</v>
      </c>
      <c r="H96" s="179">
        <f t="shared" ca="1" si="17"/>
        <v>489.66</v>
      </c>
      <c r="I96" s="180">
        <f t="shared" ca="1" si="20"/>
        <v>326.98</v>
      </c>
      <c r="J96" s="177">
        <f t="shared" ca="1" si="21"/>
        <v>157.87</v>
      </c>
      <c r="K96" s="177">
        <f t="shared" ca="1" si="22"/>
        <v>4.8099999999999996</v>
      </c>
      <c r="L96" s="177">
        <f t="shared" ca="1" si="23"/>
        <v>0</v>
      </c>
      <c r="M96" s="178">
        <f t="shared" ca="1" si="24"/>
        <v>489.66</v>
      </c>
      <c r="N96" s="176">
        <f t="shared" ca="1" si="25"/>
        <v>326.98</v>
      </c>
      <c r="O96" s="177">
        <f t="shared" ca="1" si="26"/>
        <v>157.87</v>
      </c>
      <c r="P96" s="177">
        <f t="shared" ca="1" si="27"/>
        <v>4.8099999999999996</v>
      </c>
      <c r="Q96" s="177">
        <f t="shared" ca="1" si="28"/>
        <v>0</v>
      </c>
      <c r="R96" s="178">
        <f t="shared" ca="1" si="29"/>
        <v>489.66</v>
      </c>
      <c r="W96" s="47"/>
      <c r="X96" s="47">
        <v>96</v>
      </c>
    </row>
    <row r="97" spans="1:24">
      <c r="A97" s="62" t="s">
        <v>139</v>
      </c>
      <c r="B97" s="171">
        <f t="shared" ca="1" si="18"/>
        <v>683.14</v>
      </c>
      <c r="C97" s="176">
        <f t="shared" ca="1" si="19"/>
        <v>509.62243999999993</v>
      </c>
      <c r="D97" s="177">
        <f t="shared" ca="1" si="19"/>
        <v>164.15854200000001</v>
      </c>
      <c r="E97" s="177">
        <f t="shared" ca="1" si="19"/>
        <v>9.3590180000000007</v>
      </c>
      <c r="F97" s="178">
        <f t="shared" ca="1" si="19"/>
        <v>0</v>
      </c>
      <c r="G97" s="179">
        <f t="shared" ca="1" si="16"/>
        <v>0</v>
      </c>
      <c r="H97" s="179">
        <f t="shared" ca="1" si="17"/>
        <v>434.69</v>
      </c>
      <c r="I97" s="180">
        <f t="shared" ca="1" si="20"/>
        <v>288.51</v>
      </c>
      <c r="J97" s="177">
        <f t="shared" ca="1" si="21"/>
        <v>141.37</v>
      </c>
      <c r="K97" s="177">
        <f t="shared" ca="1" si="22"/>
        <v>4.8099999999999996</v>
      </c>
      <c r="L97" s="177">
        <f t="shared" ca="1" si="23"/>
        <v>0</v>
      </c>
      <c r="M97" s="178">
        <f t="shared" ca="1" si="24"/>
        <v>434.69</v>
      </c>
      <c r="N97" s="176">
        <f t="shared" ca="1" si="25"/>
        <v>288.51</v>
      </c>
      <c r="O97" s="177">
        <f t="shared" ca="1" si="26"/>
        <v>141.37</v>
      </c>
      <c r="P97" s="177">
        <f t="shared" ca="1" si="27"/>
        <v>4.8099999999999996</v>
      </c>
      <c r="Q97" s="177">
        <f t="shared" ca="1" si="28"/>
        <v>0</v>
      </c>
      <c r="R97" s="178">
        <f t="shared" ca="1" si="29"/>
        <v>434.69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683.14</v>
      </c>
      <c r="C98" s="181">
        <f t="shared" ca="1" si="19"/>
        <v>509.62243999999993</v>
      </c>
      <c r="D98" s="182">
        <f t="shared" ca="1" si="19"/>
        <v>164.15854200000001</v>
      </c>
      <c r="E98" s="182">
        <f t="shared" ca="1" si="19"/>
        <v>9.3590180000000007</v>
      </c>
      <c r="F98" s="183">
        <f t="shared" ca="1" si="19"/>
        <v>0</v>
      </c>
      <c r="G98" s="184">
        <f t="shared" ca="1" si="16"/>
        <v>0</v>
      </c>
      <c r="H98" s="184">
        <f t="shared" ca="1" si="17"/>
        <v>394.3</v>
      </c>
      <c r="I98" s="185">
        <f t="shared" ca="1" si="20"/>
        <v>269.27999999999997</v>
      </c>
      <c r="J98" s="182">
        <f t="shared" ca="1" si="21"/>
        <v>120.21</v>
      </c>
      <c r="K98" s="182">
        <f t="shared" ca="1" si="22"/>
        <v>4.8099999999999996</v>
      </c>
      <c r="L98" s="182">
        <f t="shared" ca="1" si="23"/>
        <v>0</v>
      </c>
      <c r="M98" s="183">
        <f t="shared" ca="1" si="24"/>
        <v>394.29999999999995</v>
      </c>
      <c r="N98" s="181">
        <f t="shared" ca="1" si="25"/>
        <v>269.28000000000003</v>
      </c>
      <c r="O98" s="182">
        <f t="shared" ca="1" si="26"/>
        <v>120.21000000000001</v>
      </c>
      <c r="P98" s="182">
        <f t="shared" ca="1" si="27"/>
        <v>4.8100000000000005</v>
      </c>
      <c r="Q98" s="182">
        <f t="shared" ca="1" si="28"/>
        <v>0</v>
      </c>
      <c r="R98" s="183">
        <f t="shared" ca="1" si="29"/>
        <v>394.3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16.393379999999986</v>
      </c>
      <c r="C99" s="57">
        <f t="shared" ref="C99:R99" ca="1" si="30">SUM(C3:C98)/4000</f>
        <v>12.229461479999996</v>
      </c>
      <c r="D99" s="55">
        <f t="shared" ca="1" si="30"/>
        <v>3.9393292139999962</v>
      </c>
      <c r="E99" s="55">
        <f t="shared" ca="1" si="30"/>
        <v>0.22458930600000004</v>
      </c>
      <c r="F99" s="56">
        <f t="shared" ca="1" si="30"/>
        <v>0</v>
      </c>
      <c r="G99" s="60">
        <f t="shared" ca="1" si="30"/>
        <v>0</v>
      </c>
      <c r="H99" s="60">
        <f t="shared" ca="1" si="30"/>
        <v>10.839155000000002</v>
      </c>
      <c r="I99" s="168">
        <f t="shared" ca="1" si="30"/>
        <v>8.6142049999999983</v>
      </c>
      <c r="J99" s="55">
        <f t="shared" ca="1" si="30"/>
        <v>2.0776424999999992</v>
      </c>
      <c r="K99" s="55">
        <f t="shared" ca="1" si="30"/>
        <v>0.14726249999999994</v>
      </c>
      <c r="L99" s="55">
        <f t="shared" ca="1" si="30"/>
        <v>0</v>
      </c>
      <c r="M99" s="56">
        <f t="shared" ca="1" si="30"/>
        <v>10.83911</v>
      </c>
      <c r="N99" s="57">
        <f t="shared" ca="1" si="30"/>
        <v>8.6142365492380382</v>
      </c>
      <c r="O99" s="55">
        <f t="shared" ca="1" si="30"/>
        <v>2.0776552805732749</v>
      </c>
      <c r="P99" s="55">
        <f t="shared" ca="1" si="30"/>
        <v>0.14726317018868204</v>
      </c>
      <c r="Q99" s="55">
        <f t="shared" ca="1" si="30"/>
        <v>0</v>
      </c>
      <c r="R99" s="56">
        <f t="shared" ca="1" si="30"/>
        <v>10.839155000000002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-4.3922942206648941E-3</v>
      </c>
      <c r="O3" s="25">
        <f>BRPL_EOD!O3-BRPL_ISGS_exbus!O3</f>
        <v>0</v>
      </c>
      <c r="P3" s="25">
        <f>BRPL_EOD!P3-BRPL_ISGS_exbus!P3</f>
        <v>1.9759147753575235E-3</v>
      </c>
      <c r="Q3" s="25">
        <f>BRPL_EOD!Q3-BRPL_ISGS_exbus!Q3</f>
        <v>0</v>
      </c>
      <c r="R3" s="25">
        <f>BRPL_EOD!R3-BRPL_ISGS_exbus!R3</f>
        <v>0</v>
      </c>
      <c r="S3" s="25">
        <f>BRPL_EOD!S3-BRPL_ISGS_exbus!S3</f>
        <v>4.295725297827957E-3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-6.1538461538459543E-3</v>
      </c>
      <c r="W3" s="25">
        <f>BRPL_EOD!W3-BRPL_ISGS_exbus!W3</f>
        <v>0</v>
      </c>
      <c r="X3" s="25">
        <f>BRPL_EOD!X3-BRPL_ISGS_exbus!X3</f>
        <v>0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-4.3922942206648941E-3</v>
      </c>
      <c r="O4" s="25">
        <f>BRPL_EOD!O4-BRPL_ISGS_exbus!O4</f>
        <v>0</v>
      </c>
      <c r="P4" s="25">
        <f>BRPL_EOD!P4-BRPL_ISGS_exbus!P4</f>
        <v>1.9759147753575235E-3</v>
      </c>
      <c r="Q4" s="25">
        <f>BRPL_EOD!Q4-BRPL_ISGS_exbus!Q4</f>
        <v>0</v>
      </c>
      <c r="R4" s="25">
        <f>BRPL_EOD!R4-BRPL_ISGS_exbus!R4</f>
        <v>-4.377224199288321E-3</v>
      </c>
      <c r="S4" s="25">
        <f>BRPL_EOD!S4-BRPL_ISGS_exbus!S4</f>
        <v>4.295725297827957E-3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-6.1538461538459543E-3</v>
      </c>
      <c r="W4" s="25">
        <f>BRPL_EOD!W4-BRPL_ISGS_exbus!W4</f>
        <v>0</v>
      </c>
      <c r="X4" s="25">
        <f>BRPL_EOD!X4-BRPL_ISGS_exbus!X4</f>
        <v>0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-5.0960073148473839E-3</v>
      </c>
      <c r="O5" s="25">
        <f>BRPL_EOD!O5-BRPL_ISGS_exbus!O5</f>
        <v>0</v>
      </c>
      <c r="P5" s="25">
        <f>BRPL_EOD!P5-BRPL_ISGS_exbus!P5</f>
        <v>2.2925623387770599E-3</v>
      </c>
      <c r="Q5" s="25">
        <f>BRPL_EOD!Q5-BRPL_ISGS_exbus!Q5</f>
        <v>0</v>
      </c>
      <c r="R5" s="25">
        <f>BRPL_EOD!R5-BRPL_ISGS_exbus!R5</f>
        <v>-4.377224199288321E-3</v>
      </c>
      <c r="S5" s="25">
        <f>BRPL_EOD!S5-BRPL_ISGS_exbus!S5</f>
        <v>4.295725297827957E-3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-6.1538461538459543E-3</v>
      </c>
      <c r="W5" s="25">
        <f>BRPL_EOD!W5-BRPL_ISGS_exbus!W5</f>
        <v>0</v>
      </c>
      <c r="X5" s="25">
        <f>BRPL_EOD!X5-BRPL_ISGS_exbus!X5</f>
        <v>0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-5.0960073148473839E-3</v>
      </c>
      <c r="O6" s="25">
        <f>BRPL_EOD!O6-BRPL_ISGS_exbus!O6</f>
        <v>0</v>
      </c>
      <c r="P6" s="25">
        <f>BRPL_EOD!P6-BRPL_ISGS_exbus!P6</f>
        <v>2.2925623387770599E-3</v>
      </c>
      <c r="Q6" s="25">
        <f>BRPL_EOD!Q6-BRPL_ISGS_exbus!Q6</f>
        <v>0</v>
      </c>
      <c r="R6" s="25">
        <f>BRPL_EOD!R6-BRPL_ISGS_exbus!R6</f>
        <v>-4.377224199288321E-3</v>
      </c>
      <c r="S6" s="25">
        <f>BRPL_EOD!S6-BRPL_ISGS_exbus!S6</f>
        <v>4.295725297827957E-3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-6.1538461538459543E-3</v>
      </c>
      <c r="W6" s="25">
        <f>BRPL_EOD!W6-BRPL_ISGS_exbus!W6</f>
        <v>0</v>
      </c>
      <c r="X6" s="25">
        <f>BRPL_EOD!X6-BRPL_ISGS_exbus!X6</f>
        <v>0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-5.0960073148473839E-3</v>
      </c>
      <c r="O7" s="25">
        <f>BRPL_EOD!O7-BRPL_ISGS_exbus!O7</f>
        <v>0</v>
      </c>
      <c r="P7" s="25">
        <f>BRPL_EOD!P7-BRPL_ISGS_exbus!P7</f>
        <v>2.2925623387770599E-3</v>
      </c>
      <c r="Q7" s="25">
        <f>BRPL_EOD!Q7-BRPL_ISGS_exbus!Q7</f>
        <v>0</v>
      </c>
      <c r="R7" s="25">
        <f>BRPL_EOD!R7-BRPL_ISGS_exbus!R7</f>
        <v>-4.377224199288321E-3</v>
      </c>
      <c r="S7" s="25">
        <f>BRPL_EOD!S7-BRPL_ISGS_exbus!S7</f>
        <v>4.295725297827957E-3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-6.1538461538459543E-3</v>
      </c>
      <c r="W7" s="25">
        <f>BRPL_EOD!W7-BRPL_ISGS_exbus!W7</f>
        <v>0</v>
      </c>
      <c r="X7" s="25">
        <f>BRPL_EOD!X7-BRPL_ISGS_exbus!X7</f>
        <v>0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-9.0191285453613546E-3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-5.0960073148473839E-3</v>
      </c>
      <c r="O8" s="25">
        <f>BRPL_EOD!O8-BRPL_ISGS_exbus!O8</f>
        <v>0</v>
      </c>
      <c r="P8" s="25">
        <f>BRPL_EOD!P8-BRPL_ISGS_exbus!P8</f>
        <v>2.2925623387770599E-3</v>
      </c>
      <c r="Q8" s="25">
        <f>BRPL_EOD!Q8-BRPL_ISGS_exbus!Q8</f>
        <v>0</v>
      </c>
      <c r="R8" s="25">
        <f>BRPL_EOD!R8-BRPL_ISGS_exbus!R8</f>
        <v>-4.377224199288321E-3</v>
      </c>
      <c r="S8" s="25">
        <f>BRPL_EOD!S8-BRPL_ISGS_exbus!S8</f>
        <v>4.295725297827957E-3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-6.1538461538459543E-3</v>
      </c>
      <c r="W8" s="25">
        <f>BRPL_EOD!W8-BRPL_ISGS_exbus!W8</f>
        <v>0</v>
      </c>
      <c r="X8" s="25">
        <f>BRPL_EOD!X8-BRPL_ISGS_exbus!X8</f>
        <v>0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-5.0960073148473839E-3</v>
      </c>
      <c r="O9" s="25">
        <f>BRPL_EOD!O9-BRPL_ISGS_exbus!O9</f>
        <v>0</v>
      </c>
      <c r="P9" s="25">
        <f>BRPL_EOD!P9-BRPL_ISGS_exbus!P9</f>
        <v>2.2925623387770599E-3</v>
      </c>
      <c r="Q9" s="25">
        <f>BRPL_EOD!Q9-BRPL_ISGS_exbus!Q9</f>
        <v>0</v>
      </c>
      <c r="R9" s="25">
        <f>BRPL_EOD!R9-BRPL_ISGS_exbus!R9</f>
        <v>-4.377224199288321E-3</v>
      </c>
      <c r="S9" s="25">
        <f>BRPL_EOD!S9-BRPL_ISGS_exbus!S9</f>
        <v>4.295725297827957E-3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-6.1538461538459543E-3</v>
      </c>
      <c r="W9" s="25">
        <f>BRPL_EOD!W9-BRPL_ISGS_exbus!W9</f>
        <v>0</v>
      </c>
      <c r="X9" s="25">
        <f>BRPL_EOD!X9-BRPL_ISGS_exbus!X9</f>
        <v>0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8.9598060167475069E-3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-5.0960073148473839E-3</v>
      </c>
      <c r="O10" s="25">
        <f>BRPL_EOD!O10-BRPL_ISGS_exbus!O10</f>
        <v>0</v>
      </c>
      <c r="P10" s="25">
        <f>BRPL_EOD!P10-BRPL_ISGS_exbus!P10</f>
        <v>2.2925623387770599E-3</v>
      </c>
      <c r="Q10" s="25">
        <f>BRPL_EOD!Q10-BRPL_ISGS_exbus!Q10</f>
        <v>0</v>
      </c>
      <c r="R10" s="25">
        <f>BRPL_EOD!R10-BRPL_ISGS_exbus!R10</f>
        <v>-4.377224199288321E-3</v>
      </c>
      <c r="S10" s="25">
        <f>BRPL_EOD!S10-BRPL_ISGS_exbus!S10</f>
        <v>4.295725297827957E-3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-6.1538461538459543E-3</v>
      </c>
      <c r="W10" s="25">
        <f>BRPL_EOD!W10-BRPL_ISGS_exbus!W10</f>
        <v>0</v>
      </c>
      <c r="X10" s="25">
        <f>BRPL_EOD!X10-BRPL_ISGS_exbus!X10</f>
        <v>0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-5.0960073148473839E-3</v>
      </c>
      <c r="O11" s="25">
        <f>BRPL_EOD!O11-BRPL_ISGS_exbus!O11</f>
        <v>0</v>
      </c>
      <c r="P11" s="25">
        <f>BRPL_EOD!P11-BRPL_ISGS_exbus!P11</f>
        <v>2.2925623387770599E-3</v>
      </c>
      <c r="Q11" s="25">
        <f>BRPL_EOD!Q11-BRPL_ISGS_exbus!Q11</f>
        <v>0</v>
      </c>
      <c r="R11" s="25">
        <f>BRPL_EOD!R11-BRPL_ISGS_exbus!R11</f>
        <v>-4.377224199288321E-3</v>
      </c>
      <c r="S11" s="25">
        <f>BRPL_EOD!S11-BRPL_ISGS_exbus!S11</f>
        <v>4.295725297827957E-3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-6.1538461538459543E-3</v>
      </c>
      <c r="W11" s="25">
        <f>BRPL_EOD!W11-BRPL_ISGS_exbus!W11</f>
        <v>0</v>
      </c>
      <c r="X11" s="25">
        <f>BRPL_EOD!X11-BRPL_ISGS_exbus!X11</f>
        <v>-5.3258512944793779E-3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-5.0960073148473839E-3</v>
      </c>
      <c r="O12" s="25">
        <f>BRPL_EOD!O12-BRPL_ISGS_exbus!O12</f>
        <v>0</v>
      </c>
      <c r="P12" s="25">
        <f>BRPL_EOD!P12-BRPL_ISGS_exbus!P12</f>
        <v>2.2925623387770599E-3</v>
      </c>
      <c r="Q12" s="25">
        <f>BRPL_EOD!Q12-BRPL_ISGS_exbus!Q12</f>
        <v>0</v>
      </c>
      <c r="R12" s="25">
        <f>BRPL_EOD!R12-BRPL_ISGS_exbus!R12</f>
        <v>-4.377224199288321E-3</v>
      </c>
      <c r="S12" s="25">
        <f>BRPL_EOD!S12-BRPL_ISGS_exbus!S12</f>
        <v>4.295725297827957E-3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-6.1538461538459543E-3</v>
      </c>
      <c r="W12" s="25">
        <f>BRPL_EOD!W12-BRPL_ISGS_exbus!W12</f>
        <v>0</v>
      </c>
      <c r="X12" s="25">
        <f>BRPL_EOD!X12-BRPL_ISGS_exbus!X12</f>
        <v>-5.3258512944793779E-3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-5.0960073148473839E-3</v>
      </c>
      <c r="O13" s="25">
        <f>BRPL_EOD!O13-BRPL_ISGS_exbus!O13</f>
        <v>0</v>
      </c>
      <c r="P13" s="25">
        <f>BRPL_EOD!P13-BRPL_ISGS_exbus!P13</f>
        <v>2.2925623387770599E-3</v>
      </c>
      <c r="Q13" s="25">
        <f>BRPL_EOD!Q13-BRPL_ISGS_exbus!Q13</f>
        <v>0</v>
      </c>
      <c r="R13" s="25">
        <f>BRPL_EOD!R13-BRPL_ISGS_exbus!R13</f>
        <v>-4.377224199288321E-3</v>
      </c>
      <c r="S13" s="25">
        <f>BRPL_EOD!S13-BRPL_ISGS_exbus!S13</f>
        <v>4.295725297827957E-3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-6.1538461538459543E-3</v>
      </c>
      <c r="W13" s="25">
        <f>BRPL_EOD!W13-BRPL_ISGS_exbus!W13</f>
        <v>0</v>
      </c>
      <c r="X13" s="25">
        <f>BRPL_EOD!X13-BRPL_ISGS_exbus!X13</f>
        <v>-5.3258512944793779E-3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-8.8022310455642128E-3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-5.0960073148473839E-3</v>
      </c>
      <c r="O14" s="25">
        <f>BRPL_EOD!O14-BRPL_ISGS_exbus!O14</f>
        <v>0</v>
      </c>
      <c r="P14" s="25">
        <f>BRPL_EOD!P14-BRPL_ISGS_exbus!P14</f>
        <v>2.2925623387770599E-3</v>
      </c>
      <c r="Q14" s="25">
        <f>BRPL_EOD!Q14-BRPL_ISGS_exbus!Q14</f>
        <v>0</v>
      </c>
      <c r="R14" s="25">
        <f>BRPL_EOD!R14-BRPL_ISGS_exbus!R14</f>
        <v>-4.377224199288321E-3</v>
      </c>
      <c r="S14" s="25">
        <f>BRPL_EOD!S14-BRPL_ISGS_exbus!S14</f>
        <v>4.295725297827957E-3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-6.1538461538459543E-3</v>
      </c>
      <c r="W14" s="25">
        <f>BRPL_EOD!W14-BRPL_ISGS_exbus!W14</f>
        <v>0</v>
      </c>
      <c r="X14" s="25">
        <f>BRPL_EOD!X14-BRPL_ISGS_exbus!X14</f>
        <v>-5.3258512944793779E-3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8.7959358085356598E-3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-4.3922942206648941E-3</v>
      </c>
      <c r="O15" s="25">
        <f>BRPL_EOD!O15-BRPL_ISGS_exbus!O15</f>
        <v>0</v>
      </c>
      <c r="P15" s="25">
        <f>BRPL_EOD!P15-BRPL_ISGS_exbus!P15</f>
        <v>1.9759147753575235E-3</v>
      </c>
      <c r="Q15" s="25">
        <f>BRPL_EOD!Q15-BRPL_ISGS_exbus!Q15</f>
        <v>0</v>
      </c>
      <c r="R15" s="25">
        <f>BRPL_EOD!R15-BRPL_ISGS_exbus!R15</f>
        <v>-4.377224199288321E-3</v>
      </c>
      <c r="S15" s="25">
        <f>BRPL_EOD!S15-BRPL_ISGS_exbus!S15</f>
        <v>4.295725297827957E-3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-6.1538461538459543E-3</v>
      </c>
      <c r="W15" s="25">
        <f>BRPL_EOD!W15-BRPL_ISGS_exbus!W15</f>
        <v>0</v>
      </c>
      <c r="X15" s="25">
        <f>BRPL_EOD!X15-BRPL_ISGS_exbus!X15</f>
        <v>0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-8.8183725810040414E-3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-4.3922942206648941E-3</v>
      </c>
      <c r="O16" s="25">
        <f>BRPL_EOD!O16-BRPL_ISGS_exbus!O16</f>
        <v>0</v>
      </c>
      <c r="P16" s="25">
        <f>BRPL_EOD!P16-BRPL_ISGS_exbus!P16</f>
        <v>1.9759147753575235E-3</v>
      </c>
      <c r="Q16" s="25">
        <f>BRPL_EOD!Q16-BRPL_ISGS_exbus!Q16</f>
        <v>0</v>
      </c>
      <c r="R16" s="25">
        <f>BRPL_EOD!R16-BRPL_ISGS_exbus!R16</f>
        <v>-4.377224199288321E-3</v>
      </c>
      <c r="S16" s="25">
        <f>BRPL_EOD!S16-BRPL_ISGS_exbus!S16</f>
        <v>4.295725297827957E-3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-6.1538461538459543E-3</v>
      </c>
      <c r="W16" s="25">
        <f>BRPL_EOD!W16-BRPL_ISGS_exbus!W16</f>
        <v>0</v>
      </c>
      <c r="X16" s="25">
        <f>BRPL_EOD!X16-BRPL_ISGS_exbus!X16</f>
        <v>0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8.7959358085356598E-3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-4.3922942206648941E-3</v>
      </c>
      <c r="O17" s="25">
        <f>BRPL_EOD!O17-BRPL_ISGS_exbus!O17</f>
        <v>0</v>
      </c>
      <c r="P17" s="25">
        <f>BRPL_EOD!P17-BRPL_ISGS_exbus!P17</f>
        <v>1.9759147753575235E-3</v>
      </c>
      <c r="Q17" s="25">
        <f>BRPL_EOD!Q17-BRPL_ISGS_exbus!Q17</f>
        <v>0</v>
      </c>
      <c r="R17" s="25">
        <f>BRPL_EOD!R17-BRPL_ISGS_exbus!R17</f>
        <v>-4.377224199288321E-3</v>
      </c>
      <c r="S17" s="25">
        <f>BRPL_EOD!S17-BRPL_ISGS_exbus!S17</f>
        <v>4.295725297827957E-3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-6.1538461538459543E-3</v>
      </c>
      <c r="W17" s="25">
        <f>BRPL_EOD!W17-BRPL_ISGS_exbus!W17</f>
        <v>0</v>
      </c>
      <c r="X17" s="25">
        <f>BRPL_EOD!X17-BRPL_ISGS_exbus!X17</f>
        <v>0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-4.3922942206648941E-3</v>
      </c>
      <c r="O18" s="25">
        <f>BRPL_EOD!O18-BRPL_ISGS_exbus!O18</f>
        <v>0</v>
      </c>
      <c r="P18" s="25">
        <f>BRPL_EOD!P18-BRPL_ISGS_exbus!P18</f>
        <v>1.9759147753575235E-3</v>
      </c>
      <c r="Q18" s="25">
        <f>BRPL_EOD!Q18-BRPL_ISGS_exbus!Q18</f>
        <v>0</v>
      </c>
      <c r="R18" s="25">
        <f>BRPL_EOD!R18-BRPL_ISGS_exbus!R18</f>
        <v>-4.377224199288321E-3</v>
      </c>
      <c r="S18" s="25">
        <f>BRPL_EOD!S18-BRPL_ISGS_exbus!S18</f>
        <v>4.295725297827957E-3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-6.1538461538459543E-3</v>
      </c>
      <c r="W18" s="25">
        <f>BRPL_EOD!W18-BRPL_ISGS_exbus!W18</f>
        <v>0</v>
      </c>
      <c r="X18" s="25">
        <f>BRPL_EOD!X18-BRPL_ISGS_exbus!X18</f>
        <v>0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1.533662594228602E-4</v>
      </c>
      <c r="M19" s="25">
        <f>BRPL_EOD!M19-BRPL_ISGS_exbus!M19</f>
        <v>0</v>
      </c>
      <c r="N19" s="25">
        <f>BRPL_EOD!N19-BRPL_ISGS_exbus!N19</f>
        <v>-4.3922942206648941E-3</v>
      </c>
      <c r="O19" s="25">
        <f>BRPL_EOD!O19-BRPL_ISGS_exbus!O19</f>
        <v>0</v>
      </c>
      <c r="P19" s="25">
        <f>BRPL_EOD!P19-BRPL_ISGS_exbus!P19</f>
        <v>1.9759147753575235E-3</v>
      </c>
      <c r="Q19" s="25">
        <f>BRPL_EOD!Q19-BRPL_ISGS_exbus!Q19</f>
        <v>0</v>
      </c>
      <c r="R19" s="25">
        <f>BRPL_EOD!R19-BRPL_ISGS_exbus!R19</f>
        <v>-4.3722172751561317E-3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-6.1538461538459543E-3</v>
      </c>
      <c r="W19" s="25">
        <f>BRPL_EOD!W19-BRPL_ISGS_exbus!W19</f>
        <v>0</v>
      </c>
      <c r="X19" s="25">
        <f>BRPL_EOD!X19-BRPL_ISGS_exbus!X19</f>
        <v>0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-9.0191285453613546E-3</v>
      </c>
      <c r="L20" s="25">
        <f>BRPL_EOD!L20-BRPL_ISGS_exbus!L20</f>
        <v>1.533662594228602E-4</v>
      </c>
      <c r="M20" s="25">
        <f>BRPL_EOD!M20-BRPL_ISGS_exbus!M20</f>
        <v>0</v>
      </c>
      <c r="N20" s="25">
        <f>BRPL_EOD!N20-BRPL_ISGS_exbus!N20</f>
        <v>-4.3922942206648941E-3</v>
      </c>
      <c r="O20" s="25">
        <f>BRPL_EOD!O20-BRPL_ISGS_exbus!O20</f>
        <v>0</v>
      </c>
      <c r="P20" s="25">
        <f>BRPL_EOD!P20-BRPL_ISGS_exbus!P20</f>
        <v>1.9759147753575235E-3</v>
      </c>
      <c r="Q20" s="25">
        <f>BRPL_EOD!Q20-BRPL_ISGS_exbus!Q20</f>
        <v>0</v>
      </c>
      <c r="R20" s="25">
        <f>BRPL_EOD!R20-BRPL_ISGS_exbus!R20</f>
        <v>-4.3722172751561317E-3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-6.1538461538459543E-3</v>
      </c>
      <c r="W20" s="25">
        <f>BRPL_EOD!W20-BRPL_ISGS_exbus!W20</f>
        <v>0</v>
      </c>
      <c r="X20" s="25">
        <f>BRPL_EOD!X20-BRPL_ISGS_exbus!X20</f>
        <v>0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1.533662594228602E-4</v>
      </c>
      <c r="M21" s="25">
        <f>BRPL_EOD!M21-BRPL_ISGS_exbus!M21</f>
        <v>0</v>
      </c>
      <c r="N21" s="25">
        <f>BRPL_EOD!N21-BRPL_ISGS_exbus!N21</f>
        <v>-4.3922942206648941E-3</v>
      </c>
      <c r="O21" s="25">
        <f>BRPL_EOD!O21-BRPL_ISGS_exbus!O21</f>
        <v>0</v>
      </c>
      <c r="P21" s="25">
        <f>BRPL_EOD!P21-BRPL_ISGS_exbus!P21</f>
        <v>1.9759147753575235E-3</v>
      </c>
      <c r="Q21" s="25">
        <f>BRPL_EOD!Q21-BRPL_ISGS_exbus!Q21</f>
        <v>0</v>
      </c>
      <c r="R21" s="25">
        <f>BRPL_EOD!R21-BRPL_ISGS_exbus!R21</f>
        <v>-4.3722172751561317E-3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-6.1538461538459543E-3</v>
      </c>
      <c r="W21" s="25">
        <f>BRPL_EOD!W21-BRPL_ISGS_exbus!W21</f>
        <v>0</v>
      </c>
      <c r="X21" s="25">
        <f>BRPL_EOD!X21-BRPL_ISGS_exbus!X21</f>
        <v>0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9.1217165332295735E-3</v>
      </c>
      <c r="L22" s="25">
        <f>BRPL_EOD!L22-BRPL_ISGS_exbus!L22</f>
        <v>1.533662594228602E-4</v>
      </c>
      <c r="M22" s="25">
        <f>BRPL_EOD!M22-BRPL_ISGS_exbus!M22</f>
        <v>0</v>
      </c>
      <c r="N22" s="25">
        <f>BRPL_EOD!N22-BRPL_ISGS_exbus!N22</f>
        <v>-4.3922942206648941E-3</v>
      </c>
      <c r="O22" s="25">
        <f>BRPL_EOD!O22-BRPL_ISGS_exbus!O22</f>
        <v>0</v>
      </c>
      <c r="P22" s="25">
        <f>BRPL_EOD!P22-BRPL_ISGS_exbus!P22</f>
        <v>1.9759147753575235E-3</v>
      </c>
      <c r="Q22" s="25">
        <f>BRPL_EOD!Q22-BRPL_ISGS_exbus!Q22</f>
        <v>0</v>
      </c>
      <c r="R22" s="25">
        <f>BRPL_EOD!R22-BRPL_ISGS_exbus!R22</f>
        <v>-4.3722172751561317E-3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-6.1538461538459543E-3</v>
      </c>
      <c r="W22" s="25">
        <f>BRPL_EOD!W22-BRPL_ISGS_exbus!W22</f>
        <v>0</v>
      </c>
      <c r="X22" s="25">
        <f>BRPL_EOD!X22-BRPL_ISGS_exbus!X22</f>
        <v>0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9.2557433638944531E-3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-4.3922942206648941E-3</v>
      </c>
      <c r="O23" s="25">
        <f>BRPL_EOD!O23-BRPL_ISGS_exbus!O23</f>
        <v>0</v>
      </c>
      <c r="P23" s="25">
        <f>BRPL_EOD!P23-BRPL_ISGS_exbus!P23</f>
        <v>1.9759147753575235E-3</v>
      </c>
      <c r="Q23" s="25">
        <f>BRPL_EOD!Q23-BRPL_ISGS_exbus!Q23</f>
        <v>0</v>
      </c>
      <c r="R23" s="25">
        <f>BRPL_EOD!R23-BRPL_ISGS_exbus!R23</f>
        <v>0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-6.1538461538459543E-3</v>
      </c>
      <c r="W23" s="25">
        <f>BRPL_EOD!W23-BRPL_ISGS_exbus!W23</f>
        <v>0</v>
      </c>
      <c r="X23" s="25">
        <f>BRPL_EOD!X23-BRPL_ISGS_exbus!X23</f>
        <v>-5.3258512944793779E-3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9.387670159640038E-3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-4.3922942206648941E-3</v>
      </c>
      <c r="O24" s="25">
        <f>BRPL_EOD!O24-BRPL_ISGS_exbus!O24</f>
        <v>0</v>
      </c>
      <c r="P24" s="25">
        <f>BRPL_EOD!P24-BRPL_ISGS_exbus!P24</f>
        <v>1.9759147753575235E-3</v>
      </c>
      <c r="Q24" s="25">
        <f>BRPL_EOD!Q24-BRPL_ISGS_exbus!Q24</f>
        <v>5.8243967828417453E-3</v>
      </c>
      <c r="R24" s="25">
        <f>BRPL_EOD!R24-BRPL_ISGS_exbus!R24</f>
        <v>-7.3905862923204779E-3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-6.1538461538459543E-3</v>
      </c>
      <c r="W24" s="25">
        <f>BRPL_EOD!W24-BRPL_ISGS_exbus!W24</f>
        <v>0</v>
      </c>
      <c r="X24" s="25">
        <f>BRPL_EOD!X24-BRPL_ISGS_exbus!X24</f>
        <v>-5.3258512944793779E-3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9.4657010403693675E-3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-4.3922942206648941E-3</v>
      </c>
      <c r="O25" s="25">
        <f>BRPL_EOD!O25-BRPL_ISGS_exbus!O25</f>
        <v>0</v>
      </c>
      <c r="P25" s="25">
        <f>BRPL_EOD!P25-BRPL_ISGS_exbus!P25</f>
        <v>1.9759147753575235E-3</v>
      </c>
      <c r="Q25" s="25">
        <f>BRPL_EOD!Q25-BRPL_ISGS_exbus!Q25</f>
        <v>4.9235127478741703E-3</v>
      </c>
      <c r="R25" s="25">
        <f>BRPL_EOD!R25-BRPL_ISGS_exbus!R25</f>
        <v>-6.6222715501318419E-3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-5.1313969571236129E-3</v>
      </c>
      <c r="W25" s="25">
        <f>BRPL_EOD!W25-BRPL_ISGS_exbus!W25</f>
        <v>0</v>
      </c>
      <c r="X25" s="25">
        <f>BRPL_EOD!X25-BRPL_ISGS_exbus!X25</f>
        <v>0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9.5144820624000204E-3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-4.3922942206648941E-3</v>
      </c>
      <c r="O26" s="25">
        <f>BRPL_EOD!O26-BRPL_ISGS_exbus!O26</f>
        <v>0</v>
      </c>
      <c r="P26" s="25">
        <f>BRPL_EOD!P26-BRPL_ISGS_exbus!P26</f>
        <v>1.9759147753575235E-3</v>
      </c>
      <c r="Q26" s="25">
        <f>BRPL_EOD!Q26-BRPL_ISGS_exbus!Q26</f>
        <v>4.9235127478741703E-3</v>
      </c>
      <c r="R26" s="25">
        <f>BRPL_EOD!R26-BRPL_ISGS_exbus!R26</f>
        <v>-6.6222715501318419E-3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-5.1302605210432617E-3</v>
      </c>
      <c r="W26" s="25">
        <f>BRPL_EOD!W26-BRPL_ISGS_exbus!W26</f>
        <v>0</v>
      </c>
      <c r="X26" s="25">
        <f>BRPL_EOD!X26-BRPL_ISGS_exbus!X26</f>
        <v>0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-4.3922942206648941E-3</v>
      </c>
      <c r="O27" s="25">
        <f>BRPL_EOD!O27-BRPL_ISGS_exbus!O27</f>
        <v>0</v>
      </c>
      <c r="P27" s="25">
        <f>BRPL_EOD!P27-BRPL_ISGS_exbus!P27</f>
        <v>1.9759147753575235E-3</v>
      </c>
      <c r="Q27" s="25">
        <f>BRPL_EOD!Q27-BRPL_ISGS_exbus!Q27</f>
        <v>4.9235127478741703E-3</v>
      </c>
      <c r="R27" s="25">
        <f>BRPL_EOD!R27-BRPL_ISGS_exbus!R27</f>
        <v>0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-4.3910806174949357E-3</v>
      </c>
      <c r="W27" s="25">
        <f>BRPL_EOD!W27-BRPL_ISGS_exbus!W27</f>
        <v>0</v>
      </c>
      <c r="X27" s="25">
        <f>BRPL_EOD!X27-BRPL_ISGS_exbus!X27</f>
        <v>0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2.4552738132754826E-4</v>
      </c>
      <c r="M28" s="25">
        <f>BRPL_EOD!M28-BRPL_ISGS_exbus!M28</f>
        <v>0</v>
      </c>
      <c r="N28" s="25">
        <f>BRPL_EOD!N28-BRPL_ISGS_exbus!N28</f>
        <v>-4.3922942206648941E-3</v>
      </c>
      <c r="O28" s="25">
        <f>BRPL_EOD!O28-BRPL_ISGS_exbus!O28</f>
        <v>0</v>
      </c>
      <c r="P28" s="25">
        <f>BRPL_EOD!P28-BRPL_ISGS_exbus!P28</f>
        <v>1.9759147753575235E-3</v>
      </c>
      <c r="Q28" s="25">
        <f>BRPL_EOD!Q28-BRPL_ISGS_exbus!Q28</f>
        <v>4.9235127478741703E-3</v>
      </c>
      <c r="R28" s="25">
        <f>BRPL_EOD!R28-BRPL_ISGS_exbus!R28</f>
        <v>0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-4.3910806174949357E-3</v>
      </c>
      <c r="W28" s="25">
        <f>BRPL_EOD!W28-BRPL_ISGS_exbus!W28</f>
        <v>0</v>
      </c>
      <c r="X28" s="25">
        <f>BRPL_EOD!X28-BRPL_ISGS_exbus!X28</f>
        <v>0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-2.2283494172192775E-4</v>
      </c>
      <c r="M29" s="25">
        <f>BRPL_EOD!M29-BRPL_ISGS_exbus!M29</f>
        <v>0</v>
      </c>
      <c r="N29" s="25">
        <f>BRPL_EOD!N29-BRPL_ISGS_exbus!N29</f>
        <v>-4.3922942206648941E-3</v>
      </c>
      <c r="O29" s="25">
        <f>BRPL_EOD!O29-BRPL_ISGS_exbus!O29</f>
        <v>0</v>
      </c>
      <c r="P29" s="25">
        <f>BRPL_EOD!P29-BRPL_ISGS_exbus!P29</f>
        <v>1.9759147753575235E-3</v>
      </c>
      <c r="Q29" s="25">
        <f>BRPL_EOD!Q29-BRPL_ISGS_exbus!Q29</f>
        <v>4.9235127478741703E-3</v>
      </c>
      <c r="R29" s="25">
        <f>BRPL_EOD!R29-BRPL_ISGS_exbus!R29</f>
        <v>0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-4.3910806174949357E-3</v>
      </c>
      <c r="W29" s="25">
        <f>BRPL_EOD!W29-BRPL_ISGS_exbus!W29</f>
        <v>0</v>
      </c>
      <c r="X29" s="25">
        <f>BRPL_EOD!X29-BRPL_ISGS_exbus!X29</f>
        <v>0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-7.8761275385659246E-3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-4.3922942206648941E-3</v>
      </c>
      <c r="O30" s="25">
        <f>BRPL_EOD!O30-BRPL_ISGS_exbus!O30</f>
        <v>0</v>
      </c>
      <c r="P30" s="25">
        <f>BRPL_EOD!P30-BRPL_ISGS_exbus!P30</f>
        <v>1.9759147753575235E-3</v>
      </c>
      <c r="Q30" s="25">
        <f>BRPL_EOD!Q30-BRPL_ISGS_exbus!Q30</f>
        <v>0</v>
      </c>
      <c r="R30" s="25">
        <f>BRPL_EOD!R30-BRPL_ISGS_exbus!R30</f>
        <v>0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-4.3910806174949357E-3</v>
      </c>
      <c r="W30" s="25">
        <f>BRPL_EOD!W30-BRPL_ISGS_exbus!W30</f>
        <v>0</v>
      </c>
      <c r="X30" s="25">
        <f>BRPL_EOD!X30-BRPL_ISGS_exbus!X30</f>
        <v>0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-7.6170556860688521E-3</v>
      </c>
      <c r="L31" s="25">
        <f>BRPL_EOD!L31-BRPL_ISGS_exbus!L31</f>
        <v>1.5113171400837899E-4</v>
      </c>
      <c r="M31" s="25">
        <f>BRPL_EOD!M31-BRPL_ISGS_exbus!M31</f>
        <v>0</v>
      </c>
      <c r="N31" s="25">
        <f>BRPL_EOD!N31-BRPL_ISGS_exbus!N31</f>
        <v>-4.3922942206648941E-3</v>
      </c>
      <c r="O31" s="25">
        <f>BRPL_EOD!O31-BRPL_ISGS_exbus!O31</f>
        <v>0</v>
      </c>
      <c r="P31" s="25">
        <f>BRPL_EOD!P31-BRPL_ISGS_exbus!P31</f>
        <v>1.9759147753575235E-3</v>
      </c>
      <c r="Q31" s="25">
        <f>BRPL_EOD!Q31-BRPL_ISGS_exbus!Q31</f>
        <v>0</v>
      </c>
      <c r="R31" s="25">
        <f>BRPL_EOD!R31-BRPL_ISGS_exbus!R31</f>
        <v>0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-4.3910806174949357E-3</v>
      </c>
      <c r="W31" s="25">
        <f>BRPL_EOD!W31-BRPL_ISGS_exbus!W31</f>
        <v>0</v>
      </c>
      <c r="X31" s="25">
        <f>BRPL_EOD!X31-BRPL_ISGS_exbus!X31</f>
        <v>0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-7.4600225396466158E-3</v>
      </c>
      <c r="L32" s="25">
        <f>BRPL_EOD!L32-BRPL_ISGS_exbus!L32</f>
        <v>1.5113171400837899E-4</v>
      </c>
      <c r="M32" s="25">
        <f>BRPL_EOD!M32-BRPL_ISGS_exbus!M32</f>
        <v>0</v>
      </c>
      <c r="N32" s="25">
        <f>BRPL_EOD!N32-BRPL_ISGS_exbus!N32</f>
        <v>-4.3922942206648941E-3</v>
      </c>
      <c r="O32" s="25">
        <f>BRPL_EOD!O32-BRPL_ISGS_exbus!O32</f>
        <v>0</v>
      </c>
      <c r="P32" s="25">
        <f>BRPL_EOD!P32-BRPL_ISGS_exbus!P32</f>
        <v>1.9759147753575235E-3</v>
      </c>
      <c r="Q32" s="25">
        <f>BRPL_EOD!Q32-BRPL_ISGS_exbus!Q32</f>
        <v>0</v>
      </c>
      <c r="R32" s="25">
        <f>BRPL_EOD!R32-BRPL_ISGS_exbus!R32</f>
        <v>0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-4.3910806174949357E-3</v>
      </c>
      <c r="W32" s="25">
        <f>BRPL_EOD!W32-BRPL_ISGS_exbus!W32</f>
        <v>0</v>
      </c>
      <c r="X32" s="25">
        <f>BRPL_EOD!X32-BRPL_ISGS_exbus!X32</f>
        <v>0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-7.4600225396466158E-3</v>
      </c>
      <c r="L33" s="25">
        <f>BRPL_EOD!L33-BRPL_ISGS_exbus!L33</f>
        <v>1.5113171400837899E-4</v>
      </c>
      <c r="M33" s="25">
        <f>BRPL_EOD!M33-BRPL_ISGS_exbus!M33</f>
        <v>0</v>
      </c>
      <c r="N33" s="25">
        <f>BRPL_EOD!N33-BRPL_ISGS_exbus!N33</f>
        <v>-4.3922942206648941E-3</v>
      </c>
      <c r="O33" s="25">
        <f>BRPL_EOD!O33-BRPL_ISGS_exbus!O33</f>
        <v>0</v>
      </c>
      <c r="P33" s="25">
        <f>BRPL_EOD!P33-BRPL_ISGS_exbus!P33</f>
        <v>1.9759147753575235E-3</v>
      </c>
      <c r="Q33" s="25">
        <f>BRPL_EOD!Q33-BRPL_ISGS_exbus!Q33</f>
        <v>0</v>
      </c>
      <c r="R33" s="25">
        <f>BRPL_EOD!R33-BRPL_ISGS_exbus!R33</f>
        <v>0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-4.3910806174949357E-3</v>
      </c>
      <c r="W33" s="25">
        <f>BRPL_EOD!W33-BRPL_ISGS_exbus!W33</f>
        <v>0</v>
      </c>
      <c r="X33" s="25">
        <f>BRPL_EOD!X33-BRPL_ISGS_exbus!X33</f>
        <v>0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-7.4600225396466158E-3</v>
      </c>
      <c r="L34" s="25">
        <f>BRPL_EOD!L34-BRPL_ISGS_exbus!L34</f>
        <v>1.5113171400837899E-4</v>
      </c>
      <c r="M34" s="25">
        <f>BRPL_EOD!M34-BRPL_ISGS_exbus!M34</f>
        <v>0</v>
      </c>
      <c r="N34" s="25">
        <f>BRPL_EOD!N34-BRPL_ISGS_exbus!N34</f>
        <v>-4.3922942206648941E-3</v>
      </c>
      <c r="O34" s="25">
        <f>BRPL_EOD!O34-BRPL_ISGS_exbus!O34</f>
        <v>0</v>
      </c>
      <c r="P34" s="25">
        <f>BRPL_EOD!P34-BRPL_ISGS_exbus!P34</f>
        <v>1.9759147753575235E-3</v>
      </c>
      <c r="Q34" s="25">
        <f>BRPL_EOD!Q34-BRPL_ISGS_exbus!Q34</f>
        <v>0</v>
      </c>
      <c r="R34" s="25">
        <f>BRPL_EOD!R34-BRPL_ISGS_exbus!R34</f>
        <v>0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-4.3910806174949357E-3</v>
      </c>
      <c r="W34" s="25">
        <f>BRPL_EOD!W34-BRPL_ISGS_exbus!W34</f>
        <v>0</v>
      </c>
      <c r="X34" s="25">
        <f>BRPL_EOD!X34-BRPL_ISGS_exbus!X34</f>
        <v>0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-7.4600225396466158E-3</v>
      </c>
      <c r="L35" s="25">
        <f>BRPL_EOD!L35-BRPL_ISGS_exbus!L35</f>
        <v>1.5113171400837899E-4</v>
      </c>
      <c r="M35" s="25">
        <f>BRPL_EOD!M35-BRPL_ISGS_exbus!M35</f>
        <v>0</v>
      </c>
      <c r="N35" s="25">
        <f>BRPL_EOD!N35-BRPL_ISGS_exbus!N35</f>
        <v>-4.3922942206648941E-3</v>
      </c>
      <c r="O35" s="25">
        <f>BRPL_EOD!O35-BRPL_ISGS_exbus!O35</f>
        <v>0</v>
      </c>
      <c r="P35" s="25">
        <f>BRPL_EOD!P35-BRPL_ISGS_exbus!P35</f>
        <v>1.9759147753575235E-3</v>
      </c>
      <c r="Q35" s="25">
        <f>BRPL_EOD!Q35-BRPL_ISGS_exbus!Q35</f>
        <v>0</v>
      </c>
      <c r="R35" s="25">
        <f>BRPL_EOD!R35-BRPL_ISGS_exbus!R35</f>
        <v>0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-4.3910806174949357E-3</v>
      </c>
      <c r="W35" s="25">
        <f>BRPL_EOD!W35-BRPL_ISGS_exbus!W35</f>
        <v>0</v>
      </c>
      <c r="X35" s="25">
        <f>BRPL_EOD!X35-BRPL_ISGS_exbus!X35</f>
        <v>0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-7.4600225396466158E-3</v>
      </c>
      <c r="L36" s="25">
        <f>BRPL_EOD!L36-BRPL_ISGS_exbus!L36</f>
        <v>1.5113171400837899E-4</v>
      </c>
      <c r="M36" s="25">
        <f>BRPL_EOD!M36-BRPL_ISGS_exbus!M36</f>
        <v>0</v>
      </c>
      <c r="N36" s="25">
        <f>BRPL_EOD!N36-BRPL_ISGS_exbus!N36</f>
        <v>-4.3922942206648941E-3</v>
      </c>
      <c r="O36" s="25">
        <f>BRPL_EOD!O36-BRPL_ISGS_exbus!O36</f>
        <v>0</v>
      </c>
      <c r="P36" s="25">
        <f>BRPL_EOD!P36-BRPL_ISGS_exbus!P36</f>
        <v>1.9759147753575235E-3</v>
      </c>
      <c r="Q36" s="25">
        <f>BRPL_EOD!Q36-BRPL_ISGS_exbus!Q36</f>
        <v>0</v>
      </c>
      <c r="R36" s="25">
        <f>BRPL_EOD!R36-BRPL_ISGS_exbus!R36</f>
        <v>0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-4.3910806174949357E-3</v>
      </c>
      <c r="W36" s="25">
        <f>BRPL_EOD!W36-BRPL_ISGS_exbus!W36</f>
        <v>0</v>
      </c>
      <c r="X36" s="25">
        <f>BRPL_EOD!X36-BRPL_ISGS_exbus!X36</f>
        <v>0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-7.4600225396466158E-3</v>
      </c>
      <c r="L37" s="25">
        <f>BRPL_EOD!L37-BRPL_ISGS_exbus!L37</f>
        <v>1.5113171400837899E-4</v>
      </c>
      <c r="M37" s="25">
        <f>BRPL_EOD!M37-BRPL_ISGS_exbus!M37</f>
        <v>0</v>
      </c>
      <c r="N37" s="25">
        <f>BRPL_EOD!N37-BRPL_ISGS_exbus!N37</f>
        <v>-4.3922942206648941E-3</v>
      </c>
      <c r="O37" s="25">
        <f>BRPL_EOD!O37-BRPL_ISGS_exbus!O37</f>
        <v>0</v>
      </c>
      <c r="P37" s="25">
        <f>BRPL_EOD!P37-BRPL_ISGS_exbus!P37</f>
        <v>1.9759147753575235E-3</v>
      </c>
      <c r="Q37" s="25">
        <f>BRPL_EOD!Q37-BRPL_ISGS_exbus!Q37</f>
        <v>0</v>
      </c>
      <c r="R37" s="25">
        <f>BRPL_EOD!R37-BRPL_ISGS_exbus!R37</f>
        <v>0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-4.3910806174949357E-3</v>
      </c>
      <c r="W37" s="25">
        <f>BRPL_EOD!W37-BRPL_ISGS_exbus!W37</f>
        <v>0</v>
      </c>
      <c r="X37" s="25">
        <f>BRPL_EOD!X37-BRPL_ISGS_exbus!X37</f>
        <v>0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-7.4600225396466158E-3</v>
      </c>
      <c r="L38" s="25">
        <f>BRPL_EOD!L38-BRPL_ISGS_exbus!L38</f>
        <v>1.5113171400837899E-4</v>
      </c>
      <c r="M38" s="25">
        <f>BRPL_EOD!M38-BRPL_ISGS_exbus!M38</f>
        <v>0</v>
      </c>
      <c r="N38" s="25">
        <f>BRPL_EOD!N38-BRPL_ISGS_exbus!N38</f>
        <v>-4.3922942206648941E-3</v>
      </c>
      <c r="O38" s="25">
        <f>BRPL_EOD!O38-BRPL_ISGS_exbus!O38</f>
        <v>0</v>
      </c>
      <c r="P38" s="25">
        <f>BRPL_EOD!P38-BRPL_ISGS_exbus!P38</f>
        <v>1.9759147753575235E-3</v>
      </c>
      <c r="Q38" s="25">
        <f>BRPL_EOD!Q38-BRPL_ISGS_exbus!Q38</f>
        <v>0</v>
      </c>
      <c r="R38" s="25">
        <f>BRPL_EOD!R38-BRPL_ISGS_exbus!R38</f>
        <v>0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-4.3910806174949357E-3</v>
      </c>
      <c r="W38" s="25">
        <f>BRPL_EOD!W38-BRPL_ISGS_exbus!W38</f>
        <v>0</v>
      </c>
      <c r="X38" s="25">
        <f>BRPL_EOD!X38-BRPL_ISGS_exbus!X38</f>
        <v>0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2.1339600469971742E-4</v>
      </c>
      <c r="M39" s="25">
        <f>BRPL_EOD!M39-BRPL_ISGS_exbus!M39</f>
        <v>0</v>
      </c>
      <c r="N39" s="25">
        <f>BRPL_EOD!N39-BRPL_ISGS_exbus!N39</f>
        <v>-4.3922942206648941E-3</v>
      </c>
      <c r="O39" s="25">
        <f>BRPL_EOD!O39-BRPL_ISGS_exbus!O39</f>
        <v>0</v>
      </c>
      <c r="P39" s="25">
        <f>BRPL_EOD!P39-BRPL_ISGS_exbus!P39</f>
        <v>1.9759147753575235E-3</v>
      </c>
      <c r="Q39" s="25">
        <f>BRPL_EOD!Q39-BRPL_ISGS_exbus!Q39</f>
        <v>0</v>
      </c>
      <c r="R39" s="25">
        <f>BRPL_EOD!R39-BRPL_ISGS_exbus!R39</f>
        <v>0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-4.3910806174949357E-3</v>
      </c>
      <c r="W39" s="25">
        <f>BRPL_EOD!W39-BRPL_ISGS_exbus!W39</f>
        <v>0</v>
      </c>
      <c r="X39" s="25">
        <f>BRPL_EOD!X39-BRPL_ISGS_exbus!X39</f>
        <v>0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2.1339600469971742E-4</v>
      </c>
      <c r="M40" s="25">
        <f>BRPL_EOD!M40-BRPL_ISGS_exbus!M40</f>
        <v>0</v>
      </c>
      <c r="N40" s="25">
        <f>BRPL_EOD!N40-BRPL_ISGS_exbus!N40</f>
        <v>-4.3922942206648941E-3</v>
      </c>
      <c r="O40" s="25">
        <f>BRPL_EOD!O40-BRPL_ISGS_exbus!O40</f>
        <v>0</v>
      </c>
      <c r="P40" s="25">
        <f>BRPL_EOD!P40-BRPL_ISGS_exbus!P40</f>
        <v>1.9759147753575235E-3</v>
      </c>
      <c r="Q40" s="25">
        <f>BRPL_EOD!Q40-BRPL_ISGS_exbus!Q40</f>
        <v>0</v>
      </c>
      <c r="R40" s="25">
        <f>BRPL_EOD!R40-BRPL_ISGS_exbus!R40</f>
        <v>0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-4.3910806174949357E-3</v>
      </c>
      <c r="W40" s="25">
        <f>BRPL_EOD!W40-BRPL_ISGS_exbus!W40</f>
        <v>0</v>
      </c>
      <c r="X40" s="25">
        <f>BRPL_EOD!X40-BRPL_ISGS_exbus!X40</f>
        <v>0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2.1339600469971742E-4</v>
      </c>
      <c r="M41" s="25">
        <f>BRPL_EOD!M41-BRPL_ISGS_exbus!M41</f>
        <v>0</v>
      </c>
      <c r="N41" s="25">
        <f>BRPL_EOD!N41-BRPL_ISGS_exbus!N41</f>
        <v>-4.3922942206648941E-3</v>
      </c>
      <c r="O41" s="25">
        <f>BRPL_EOD!O41-BRPL_ISGS_exbus!O41</f>
        <v>0</v>
      </c>
      <c r="P41" s="25">
        <f>BRPL_EOD!P41-BRPL_ISGS_exbus!P41</f>
        <v>1.9759147753575235E-3</v>
      </c>
      <c r="Q41" s="25">
        <f>BRPL_EOD!Q41-BRPL_ISGS_exbus!Q41</f>
        <v>0</v>
      </c>
      <c r="R41" s="25">
        <f>BRPL_EOD!R41-BRPL_ISGS_exbus!R41</f>
        <v>0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-4.3910806174949357E-3</v>
      </c>
      <c r="W41" s="25">
        <f>BRPL_EOD!W41-BRPL_ISGS_exbus!W41</f>
        <v>0</v>
      </c>
      <c r="X41" s="25">
        <f>BRPL_EOD!X41-BRPL_ISGS_exbus!X41</f>
        <v>0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2.4306020290687513E-4</v>
      </c>
      <c r="M42" s="25">
        <f>BRPL_EOD!M42-BRPL_ISGS_exbus!M42</f>
        <v>0</v>
      </c>
      <c r="N42" s="25">
        <f>BRPL_EOD!N42-BRPL_ISGS_exbus!N42</f>
        <v>-4.3922942206648941E-3</v>
      </c>
      <c r="O42" s="25">
        <f>BRPL_EOD!O42-BRPL_ISGS_exbus!O42</f>
        <v>0</v>
      </c>
      <c r="P42" s="25">
        <f>BRPL_EOD!P42-BRPL_ISGS_exbus!P42</f>
        <v>1.9759147753575235E-3</v>
      </c>
      <c r="Q42" s="25">
        <f>BRPL_EOD!Q42-BRPL_ISGS_exbus!Q42</f>
        <v>0</v>
      </c>
      <c r="R42" s="25">
        <f>BRPL_EOD!R42-BRPL_ISGS_exbus!R42</f>
        <v>0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-4.3910806174949357E-3</v>
      </c>
      <c r="W42" s="25">
        <f>BRPL_EOD!W42-BRPL_ISGS_exbus!W42</f>
        <v>0</v>
      </c>
      <c r="X42" s="25">
        <f>BRPL_EOD!X42-BRPL_ISGS_exbus!X42</f>
        <v>0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-4.3922942206648941E-3</v>
      </c>
      <c r="O43" s="25">
        <f>BRPL_EOD!O43-BRPL_ISGS_exbus!O43</f>
        <v>0</v>
      </c>
      <c r="P43" s="25">
        <f>BRPL_EOD!P43-BRPL_ISGS_exbus!P43</f>
        <v>1.9759147753575235E-3</v>
      </c>
      <c r="Q43" s="25">
        <f>BRPL_EOD!Q43-BRPL_ISGS_exbus!Q43</f>
        <v>0</v>
      </c>
      <c r="R43" s="25">
        <f>BRPL_EOD!R43-BRPL_ISGS_exbus!R43</f>
        <v>0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-4.3910806174949357E-3</v>
      </c>
      <c r="W43" s="25">
        <f>BRPL_EOD!W43-BRPL_ISGS_exbus!W43</f>
        <v>0</v>
      </c>
      <c r="X43" s="25">
        <f>BRPL_EOD!X43-BRPL_ISGS_exbus!X43</f>
        <v>0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-4.3922942206648941E-3</v>
      </c>
      <c r="O44" s="25">
        <f>BRPL_EOD!O44-BRPL_ISGS_exbus!O44</f>
        <v>0</v>
      </c>
      <c r="P44" s="25">
        <f>BRPL_EOD!P44-BRPL_ISGS_exbus!P44</f>
        <v>1.9759147753575235E-3</v>
      </c>
      <c r="Q44" s="25">
        <f>BRPL_EOD!Q44-BRPL_ISGS_exbus!Q44</f>
        <v>0</v>
      </c>
      <c r="R44" s="25">
        <f>BRPL_EOD!R44-BRPL_ISGS_exbus!R44</f>
        <v>0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-4.3910806174949357E-3</v>
      </c>
      <c r="W44" s="25">
        <f>BRPL_EOD!W44-BRPL_ISGS_exbus!W44</f>
        <v>0</v>
      </c>
      <c r="X44" s="25">
        <f>BRPL_EOD!X44-BRPL_ISGS_exbus!X44</f>
        <v>0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-4.3922942206648941E-3</v>
      </c>
      <c r="O45" s="25">
        <f>BRPL_EOD!O45-BRPL_ISGS_exbus!O45</f>
        <v>0</v>
      </c>
      <c r="P45" s="25">
        <f>BRPL_EOD!P45-BRPL_ISGS_exbus!P45</f>
        <v>1.9759147753575235E-3</v>
      </c>
      <c r="Q45" s="25">
        <f>BRPL_EOD!Q45-BRPL_ISGS_exbus!Q45</f>
        <v>0</v>
      </c>
      <c r="R45" s="25">
        <f>BRPL_EOD!R45-BRPL_ISGS_exbus!R45</f>
        <v>0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-4.3910806174949357E-3</v>
      </c>
      <c r="W45" s="25">
        <f>BRPL_EOD!W45-BRPL_ISGS_exbus!W45</f>
        <v>0</v>
      </c>
      <c r="X45" s="25">
        <f>BRPL_EOD!X45-BRPL_ISGS_exbus!X45</f>
        <v>0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-4.3922942206648941E-3</v>
      </c>
      <c r="O46" s="25">
        <f>BRPL_EOD!O46-BRPL_ISGS_exbus!O46</f>
        <v>0</v>
      </c>
      <c r="P46" s="25">
        <f>BRPL_EOD!P46-BRPL_ISGS_exbus!P46</f>
        <v>1.9759147753575235E-3</v>
      </c>
      <c r="Q46" s="25">
        <f>BRPL_EOD!Q46-BRPL_ISGS_exbus!Q46</f>
        <v>0</v>
      </c>
      <c r="R46" s="25">
        <f>BRPL_EOD!R46-BRPL_ISGS_exbus!R46</f>
        <v>0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-4.3910806174949357E-3</v>
      </c>
      <c r="W46" s="25">
        <f>BRPL_EOD!W46-BRPL_ISGS_exbus!W46</f>
        <v>0</v>
      </c>
      <c r="X46" s="25">
        <f>BRPL_EOD!X46-BRPL_ISGS_exbus!X46</f>
        <v>0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-4.3922942206648941E-3</v>
      </c>
      <c r="O47" s="25">
        <f>BRPL_EOD!O47-BRPL_ISGS_exbus!O47</f>
        <v>0</v>
      </c>
      <c r="P47" s="25">
        <f>BRPL_EOD!P47-BRPL_ISGS_exbus!P47</f>
        <v>1.9759147753575235E-3</v>
      </c>
      <c r="Q47" s="25">
        <f>BRPL_EOD!Q47-BRPL_ISGS_exbus!Q47</f>
        <v>0</v>
      </c>
      <c r="R47" s="25">
        <f>BRPL_EOD!R47-BRPL_ISGS_exbus!R47</f>
        <v>-5.4399671052607346E-3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-1.0239999999999583E-2</v>
      </c>
      <c r="W47" s="25">
        <f>BRPL_EOD!W47-BRPL_ISGS_exbus!W47</f>
        <v>0</v>
      </c>
      <c r="X47" s="25">
        <f>BRPL_EOD!X47-BRPL_ISGS_exbus!X47</f>
        <v>0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8.3124181030029831E-3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-4.3922942206648941E-3</v>
      </c>
      <c r="O48" s="25">
        <f>BRPL_EOD!O48-BRPL_ISGS_exbus!O48</f>
        <v>0</v>
      </c>
      <c r="P48" s="25">
        <f>BRPL_EOD!P48-BRPL_ISGS_exbus!P48</f>
        <v>1.9759147753575235E-3</v>
      </c>
      <c r="Q48" s="25">
        <f>BRPL_EOD!Q48-BRPL_ISGS_exbus!Q48</f>
        <v>0</v>
      </c>
      <c r="R48" s="25">
        <f>BRPL_EOD!R48-BRPL_ISGS_exbus!R48</f>
        <v>-5.4399671052607346E-3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-1.0239999999999583E-2</v>
      </c>
      <c r="W48" s="25">
        <f>BRPL_EOD!W48-BRPL_ISGS_exbus!W48</f>
        <v>0</v>
      </c>
      <c r="X48" s="25">
        <f>BRPL_EOD!X48-BRPL_ISGS_exbus!X48</f>
        <v>0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-4.3922942206648941E-3</v>
      </c>
      <c r="O49" s="25">
        <f>BRPL_EOD!O49-BRPL_ISGS_exbus!O49</f>
        <v>0</v>
      </c>
      <c r="P49" s="25">
        <f>BRPL_EOD!P49-BRPL_ISGS_exbus!P49</f>
        <v>1.9759147753575235E-3</v>
      </c>
      <c r="Q49" s="25">
        <f>BRPL_EOD!Q49-BRPL_ISGS_exbus!Q49</f>
        <v>0</v>
      </c>
      <c r="R49" s="25">
        <f>BRPL_EOD!R49-BRPL_ISGS_exbus!R49</f>
        <v>-5.4399671052607346E-3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-1.0239999999999583E-2</v>
      </c>
      <c r="W49" s="25">
        <f>BRPL_EOD!W49-BRPL_ISGS_exbus!W49</f>
        <v>0</v>
      </c>
      <c r="X49" s="25">
        <f>BRPL_EOD!X49-BRPL_ISGS_exbus!X49</f>
        <v>0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-4.3922942206648941E-3</v>
      </c>
      <c r="O50" s="25">
        <f>BRPL_EOD!O50-BRPL_ISGS_exbus!O50</f>
        <v>0</v>
      </c>
      <c r="P50" s="25">
        <f>BRPL_EOD!P50-BRPL_ISGS_exbus!P50</f>
        <v>1.9759147753575235E-3</v>
      </c>
      <c r="Q50" s="25">
        <f>BRPL_EOD!Q50-BRPL_ISGS_exbus!Q50</f>
        <v>0</v>
      </c>
      <c r="R50" s="25">
        <f>BRPL_EOD!R50-BRPL_ISGS_exbus!R50</f>
        <v>-5.4399671052607346E-3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-1.0239999999999583E-2</v>
      </c>
      <c r="W50" s="25">
        <f>BRPL_EOD!W50-BRPL_ISGS_exbus!W50</f>
        <v>0</v>
      </c>
      <c r="X50" s="25">
        <f>BRPL_EOD!X50-BRPL_ISGS_exbus!X50</f>
        <v>0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-4.3922942206648941E-3</v>
      </c>
      <c r="O51" s="25">
        <f>BRPL_EOD!O51-BRPL_ISGS_exbus!O51</f>
        <v>0</v>
      </c>
      <c r="P51" s="25">
        <f>BRPL_EOD!P51-BRPL_ISGS_exbus!P51</f>
        <v>1.9759147753575235E-3</v>
      </c>
      <c r="Q51" s="25">
        <f>BRPL_EOD!Q51-BRPL_ISGS_exbus!Q51</f>
        <v>5.8243967828417453E-3</v>
      </c>
      <c r="R51" s="25">
        <f>BRPL_EOD!R51-BRPL_ISGS_exbus!R51</f>
        <v>-5.4399671052607346E-3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0</v>
      </c>
      <c r="V51" s="25">
        <f>BRPL_EOD!V51-BRPL_ISGS_exbus!V51</f>
        <v>-1.0239999999999583E-2</v>
      </c>
      <c r="W51" s="25">
        <f>BRPL_EOD!W51-BRPL_ISGS_exbus!W51</f>
        <v>0</v>
      </c>
      <c r="X51" s="25">
        <f>BRPL_EOD!X51-BRPL_ISGS_exbus!X51</f>
        <v>0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1.5338034341239037E-4</v>
      </c>
      <c r="M52" s="25">
        <f>BRPL_EOD!M52-BRPL_ISGS_exbus!M52</f>
        <v>0</v>
      </c>
      <c r="N52" s="25">
        <f>BRPL_EOD!N52-BRPL_ISGS_exbus!N52</f>
        <v>-4.3922942206648941E-3</v>
      </c>
      <c r="O52" s="25">
        <f>BRPL_EOD!O52-BRPL_ISGS_exbus!O52</f>
        <v>0</v>
      </c>
      <c r="P52" s="25">
        <f>BRPL_EOD!P52-BRPL_ISGS_exbus!P52</f>
        <v>1.9759147753575235E-3</v>
      </c>
      <c r="Q52" s="25">
        <f>BRPL_EOD!Q52-BRPL_ISGS_exbus!Q52</f>
        <v>0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-1.0239999999999583E-2</v>
      </c>
      <c r="W52" s="25">
        <f>BRPL_EOD!W52-BRPL_ISGS_exbus!W52</f>
        <v>0</v>
      </c>
      <c r="X52" s="25">
        <f>BRPL_EOD!X52-BRPL_ISGS_exbus!X52</f>
        <v>0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-4.3922942206648941E-3</v>
      </c>
      <c r="O53" s="25">
        <f>BRPL_EOD!O53-BRPL_ISGS_exbus!O53</f>
        <v>0</v>
      </c>
      <c r="P53" s="25">
        <f>BRPL_EOD!P53-BRPL_ISGS_exbus!P53</f>
        <v>1.9759147753575235E-3</v>
      </c>
      <c r="Q53" s="25">
        <f>BRPL_EOD!Q53-BRPL_ISGS_exbus!Q53</f>
        <v>0</v>
      </c>
      <c r="R53" s="25">
        <f>BRPL_EOD!R53-BRPL_ISGS_exbus!R53</f>
        <v>0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-1.0239999999999583E-2</v>
      </c>
      <c r="W53" s="25">
        <f>BRPL_EOD!W53-BRPL_ISGS_exbus!W53</f>
        <v>0</v>
      </c>
      <c r="X53" s="25">
        <f>BRPL_EOD!X53-BRPL_ISGS_exbus!X53</f>
        <v>0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1.6809635213554941E-4</v>
      </c>
      <c r="M54" s="25">
        <f>BRPL_EOD!M54-BRPL_ISGS_exbus!M54</f>
        <v>0</v>
      </c>
      <c r="N54" s="25">
        <f>BRPL_EOD!N54-BRPL_ISGS_exbus!N54</f>
        <v>-4.3922942206648941E-3</v>
      </c>
      <c r="O54" s="25">
        <f>BRPL_EOD!O54-BRPL_ISGS_exbus!O54</f>
        <v>0</v>
      </c>
      <c r="P54" s="25">
        <f>BRPL_EOD!P54-BRPL_ISGS_exbus!P54</f>
        <v>1.9759147753575235E-3</v>
      </c>
      <c r="Q54" s="25">
        <f>BRPL_EOD!Q54-BRPL_ISGS_exbus!Q54</f>
        <v>0</v>
      </c>
      <c r="R54" s="25">
        <f>BRPL_EOD!R54-BRPL_ISGS_exbus!R54</f>
        <v>0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-1.0239999999999583E-2</v>
      </c>
      <c r="W54" s="25">
        <f>BRPL_EOD!W54-BRPL_ISGS_exbus!W54</f>
        <v>0</v>
      </c>
      <c r="X54" s="25">
        <f>BRPL_EOD!X54-BRPL_ISGS_exbus!X54</f>
        <v>0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1.6809635213554941E-4</v>
      </c>
      <c r="M55" s="25">
        <f>BRPL_EOD!M55-BRPL_ISGS_exbus!M55</f>
        <v>0</v>
      </c>
      <c r="N55" s="25">
        <f>BRPL_EOD!N55-BRPL_ISGS_exbus!N55</f>
        <v>-4.3922942206648941E-3</v>
      </c>
      <c r="O55" s="25">
        <f>BRPL_EOD!O55-BRPL_ISGS_exbus!O55</f>
        <v>0</v>
      </c>
      <c r="P55" s="25">
        <f>BRPL_EOD!P55-BRPL_ISGS_exbus!P55</f>
        <v>1.9759147753575235E-3</v>
      </c>
      <c r="Q55" s="25">
        <f>BRPL_EOD!Q55-BRPL_ISGS_exbus!Q55</f>
        <v>0</v>
      </c>
      <c r="R55" s="25">
        <f>BRPL_EOD!R55-BRPL_ISGS_exbus!R55</f>
        <v>-3.9463299131803353E-3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-6.1538461538459543E-3</v>
      </c>
      <c r="W55" s="25">
        <f>BRPL_EOD!W55-BRPL_ISGS_exbus!W55</f>
        <v>0</v>
      </c>
      <c r="X55" s="25">
        <f>BRPL_EOD!X55-BRPL_ISGS_exbus!X55</f>
        <v>0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8.755701603831767E-3</v>
      </c>
      <c r="L56" s="25">
        <f>BRPL_EOD!L56-BRPL_ISGS_exbus!L56</f>
        <v>1.6809635213554941E-4</v>
      </c>
      <c r="M56" s="25">
        <f>BRPL_EOD!M56-BRPL_ISGS_exbus!M56</f>
        <v>0</v>
      </c>
      <c r="N56" s="25">
        <f>BRPL_EOD!N56-BRPL_ISGS_exbus!N56</f>
        <v>-4.3922942206648941E-3</v>
      </c>
      <c r="O56" s="25">
        <f>BRPL_EOD!O56-BRPL_ISGS_exbus!O56</f>
        <v>0</v>
      </c>
      <c r="P56" s="25">
        <f>BRPL_EOD!P56-BRPL_ISGS_exbus!P56</f>
        <v>1.9759147753575235E-3</v>
      </c>
      <c r="Q56" s="25">
        <f>BRPL_EOD!Q56-BRPL_ISGS_exbus!Q56</f>
        <v>0</v>
      </c>
      <c r="R56" s="25">
        <f>BRPL_EOD!R56-BRPL_ISGS_exbus!R56</f>
        <v>-3.9463299131803353E-3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-6.1538461538459543E-3</v>
      </c>
      <c r="W56" s="25">
        <f>BRPL_EOD!W56-BRPL_ISGS_exbus!W56</f>
        <v>0</v>
      </c>
      <c r="X56" s="25">
        <f>BRPL_EOD!X56-BRPL_ISGS_exbus!X56</f>
        <v>-5.0636595125510553E-3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1.6809635213554941E-4</v>
      </c>
      <c r="M57" s="25">
        <f>BRPL_EOD!M57-BRPL_ISGS_exbus!M57</f>
        <v>0</v>
      </c>
      <c r="N57" s="25">
        <f>BRPL_EOD!N57-BRPL_ISGS_exbus!N57</f>
        <v>-4.3922942206648941E-3</v>
      </c>
      <c r="O57" s="25">
        <f>BRPL_EOD!O57-BRPL_ISGS_exbus!O57</f>
        <v>0</v>
      </c>
      <c r="P57" s="25">
        <f>BRPL_EOD!P57-BRPL_ISGS_exbus!P57</f>
        <v>1.9759147753575235E-3</v>
      </c>
      <c r="Q57" s="25">
        <f>BRPL_EOD!Q57-BRPL_ISGS_exbus!Q57</f>
        <v>0</v>
      </c>
      <c r="R57" s="25">
        <f>BRPL_EOD!R57-BRPL_ISGS_exbus!R57</f>
        <v>-3.9463299131803353E-3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-6.1538461538459543E-3</v>
      </c>
      <c r="W57" s="25">
        <f>BRPL_EOD!W57-BRPL_ISGS_exbus!W57</f>
        <v>0</v>
      </c>
      <c r="X57" s="25">
        <f>BRPL_EOD!X57-BRPL_ISGS_exbus!X57</f>
        <v>-5.0636595125510553E-3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-8.8183725810040414E-3</v>
      </c>
      <c r="L58" s="25">
        <f>BRPL_EOD!L58-BRPL_ISGS_exbus!L58</f>
        <v>1.6809635213554941E-4</v>
      </c>
      <c r="M58" s="25">
        <f>BRPL_EOD!M58-BRPL_ISGS_exbus!M58</f>
        <v>0</v>
      </c>
      <c r="N58" s="25">
        <f>BRPL_EOD!N58-BRPL_ISGS_exbus!N58</f>
        <v>-4.3922942206648941E-3</v>
      </c>
      <c r="O58" s="25">
        <f>BRPL_EOD!O58-BRPL_ISGS_exbus!O58</f>
        <v>0</v>
      </c>
      <c r="P58" s="25">
        <f>BRPL_EOD!P58-BRPL_ISGS_exbus!P58</f>
        <v>1.9759147753575235E-3</v>
      </c>
      <c r="Q58" s="25">
        <f>BRPL_EOD!Q58-BRPL_ISGS_exbus!Q58</f>
        <v>0</v>
      </c>
      <c r="R58" s="25">
        <f>BRPL_EOD!R58-BRPL_ISGS_exbus!R58</f>
        <v>-3.9463299131803353E-3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-6.1538461538459543E-3</v>
      </c>
      <c r="W58" s="25">
        <f>BRPL_EOD!W58-BRPL_ISGS_exbus!W58</f>
        <v>0</v>
      </c>
      <c r="X58" s="25">
        <f>BRPL_EOD!X58-BRPL_ISGS_exbus!X58</f>
        <v>-5.0636595125510553E-3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1.6809635213554941E-4</v>
      </c>
      <c r="M59" s="25">
        <f>BRPL_EOD!M59-BRPL_ISGS_exbus!M59</f>
        <v>0</v>
      </c>
      <c r="N59" s="25">
        <f>BRPL_EOD!N59-BRPL_ISGS_exbus!N59</f>
        <v>-4.3922942206648941E-3</v>
      </c>
      <c r="O59" s="25">
        <f>BRPL_EOD!O59-BRPL_ISGS_exbus!O59</f>
        <v>0</v>
      </c>
      <c r="P59" s="25">
        <f>BRPL_EOD!P59-BRPL_ISGS_exbus!P59</f>
        <v>1.9759147753575235E-3</v>
      </c>
      <c r="Q59" s="25">
        <f>BRPL_EOD!Q59-BRPL_ISGS_exbus!Q59</f>
        <v>0</v>
      </c>
      <c r="R59" s="25">
        <f>BRPL_EOD!R59-BRPL_ISGS_exbus!R59</f>
        <v>-3.9463299131803353E-3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0</v>
      </c>
      <c r="V59" s="25">
        <f>BRPL_EOD!V59-BRPL_ISGS_exbus!V59</f>
        <v>-6.1538461538459543E-3</v>
      </c>
      <c r="W59" s="25">
        <f>BRPL_EOD!W59-BRPL_ISGS_exbus!W59</f>
        <v>0</v>
      </c>
      <c r="X59" s="25">
        <f>BRPL_EOD!X59-BRPL_ISGS_exbus!X59</f>
        <v>0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1.6809635213554941E-4</v>
      </c>
      <c r="M60" s="25">
        <f>BRPL_EOD!M60-BRPL_ISGS_exbus!M60</f>
        <v>0</v>
      </c>
      <c r="N60" s="25">
        <f>BRPL_EOD!N60-BRPL_ISGS_exbus!N60</f>
        <v>-4.3922942206648941E-3</v>
      </c>
      <c r="O60" s="25">
        <f>BRPL_EOD!O60-BRPL_ISGS_exbus!O60</f>
        <v>0</v>
      </c>
      <c r="P60" s="25">
        <f>BRPL_EOD!P60-BRPL_ISGS_exbus!P60</f>
        <v>1.9759147753575235E-3</v>
      </c>
      <c r="Q60" s="25">
        <f>BRPL_EOD!Q60-BRPL_ISGS_exbus!Q60</f>
        <v>0</v>
      </c>
      <c r="R60" s="25">
        <f>BRPL_EOD!R60-BRPL_ISGS_exbus!R60</f>
        <v>-3.9463299131803353E-3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0</v>
      </c>
      <c r="V60" s="25">
        <f>BRPL_EOD!V60-BRPL_ISGS_exbus!V60</f>
        <v>-5.1302605210432617E-3</v>
      </c>
      <c r="W60" s="25">
        <f>BRPL_EOD!W60-BRPL_ISGS_exbus!W60</f>
        <v>0</v>
      </c>
      <c r="X60" s="25">
        <f>BRPL_EOD!X60-BRPL_ISGS_exbus!X60</f>
        <v>0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-9.0191285453613546E-3</v>
      </c>
      <c r="L61" s="25">
        <f>BRPL_EOD!L61-BRPL_ISGS_exbus!L61</f>
        <v>1.6809635213554941E-4</v>
      </c>
      <c r="M61" s="25">
        <f>BRPL_EOD!M61-BRPL_ISGS_exbus!M61</f>
        <v>0</v>
      </c>
      <c r="N61" s="25">
        <f>BRPL_EOD!N61-BRPL_ISGS_exbus!N61</f>
        <v>-4.3922942206648941E-3</v>
      </c>
      <c r="O61" s="25">
        <f>BRPL_EOD!O61-BRPL_ISGS_exbus!O61</f>
        <v>0</v>
      </c>
      <c r="P61" s="25">
        <f>BRPL_EOD!P61-BRPL_ISGS_exbus!P61</f>
        <v>1.9759147753575235E-3</v>
      </c>
      <c r="Q61" s="25">
        <f>BRPL_EOD!Q61-BRPL_ISGS_exbus!Q61</f>
        <v>0</v>
      </c>
      <c r="R61" s="25">
        <f>BRPL_EOD!R61-BRPL_ISGS_exbus!R61</f>
        <v>-3.9463299131803353E-3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0</v>
      </c>
      <c r="V61" s="25">
        <f>BRPL_EOD!V61-BRPL_ISGS_exbus!V61</f>
        <v>-4.3932322053663597E-3</v>
      </c>
      <c r="W61" s="25">
        <f>BRPL_EOD!W61-BRPL_ISGS_exbus!W61</f>
        <v>0</v>
      </c>
      <c r="X61" s="25">
        <f>BRPL_EOD!X61-BRPL_ISGS_exbus!X61</f>
        <v>0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1.6809635213554941E-4</v>
      </c>
      <c r="M62" s="25">
        <f>BRPL_EOD!M62-BRPL_ISGS_exbus!M62</f>
        <v>0</v>
      </c>
      <c r="N62" s="25">
        <f>BRPL_EOD!N62-BRPL_ISGS_exbus!N62</f>
        <v>-4.3922942206648941E-3</v>
      </c>
      <c r="O62" s="25">
        <f>BRPL_EOD!O62-BRPL_ISGS_exbus!O62</f>
        <v>0</v>
      </c>
      <c r="P62" s="25">
        <f>BRPL_EOD!P62-BRPL_ISGS_exbus!P62</f>
        <v>1.9759147753575235E-3</v>
      </c>
      <c r="Q62" s="25">
        <f>BRPL_EOD!Q62-BRPL_ISGS_exbus!Q62</f>
        <v>0</v>
      </c>
      <c r="R62" s="25">
        <f>BRPL_EOD!R62-BRPL_ISGS_exbus!R62</f>
        <v>-3.9463299131803353E-3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0</v>
      </c>
      <c r="V62" s="25">
        <f>BRPL_EOD!V62-BRPL_ISGS_exbus!V62</f>
        <v>-4.3910806174949357E-3</v>
      </c>
      <c r="W62" s="25">
        <f>BRPL_EOD!W62-BRPL_ISGS_exbus!W62</f>
        <v>0</v>
      </c>
      <c r="X62" s="25">
        <f>BRPL_EOD!X62-BRPL_ISGS_exbus!X62</f>
        <v>0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1.6809635213554941E-4</v>
      </c>
      <c r="M63" s="25">
        <f>BRPL_EOD!M63-BRPL_ISGS_exbus!M63</f>
        <v>0</v>
      </c>
      <c r="N63" s="25">
        <f>BRPL_EOD!N63-BRPL_ISGS_exbus!N63</f>
        <v>-4.3922942206648941E-3</v>
      </c>
      <c r="O63" s="25">
        <f>BRPL_EOD!O63-BRPL_ISGS_exbus!O63</f>
        <v>0</v>
      </c>
      <c r="P63" s="25">
        <f>BRPL_EOD!P63-BRPL_ISGS_exbus!P63</f>
        <v>1.9759147753575235E-3</v>
      </c>
      <c r="Q63" s="25">
        <f>BRPL_EOD!Q63-BRPL_ISGS_exbus!Q63</f>
        <v>0</v>
      </c>
      <c r="R63" s="25">
        <f>BRPL_EOD!R63-BRPL_ISGS_exbus!R63</f>
        <v>0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0</v>
      </c>
      <c r="V63" s="25">
        <f>BRPL_EOD!V63-BRPL_ISGS_exbus!V63</f>
        <v>-4.3910806174949357E-3</v>
      </c>
      <c r="W63" s="25">
        <f>BRPL_EOD!W63-BRPL_ISGS_exbus!W63</f>
        <v>0</v>
      </c>
      <c r="X63" s="25">
        <f>BRPL_EOD!X63-BRPL_ISGS_exbus!X63</f>
        <v>0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1.6809635213554941E-4</v>
      </c>
      <c r="M64" s="25">
        <f>BRPL_EOD!M64-BRPL_ISGS_exbus!M64</f>
        <v>0</v>
      </c>
      <c r="N64" s="25">
        <f>BRPL_EOD!N64-BRPL_ISGS_exbus!N64</f>
        <v>-4.3922942206648941E-3</v>
      </c>
      <c r="O64" s="25">
        <f>BRPL_EOD!O64-BRPL_ISGS_exbus!O64</f>
        <v>0</v>
      </c>
      <c r="P64" s="25">
        <f>BRPL_EOD!P64-BRPL_ISGS_exbus!P64</f>
        <v>1.9759147753575235E-3</v>
      </c>
      <c r="Q64" s="25">
        <f>BRPL_EOD!Q64-BRPL_ISGS_exbus!Q64</f>
        <v>0</v>
      </c>
      <c r="R64" s="25">
        <f>BRPL_EOD!R64-BRPL_ISGS_exbus!R64</f>
        <v>0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0</v>
      </c>
      <c r="V64" s="25">
        <f>BRPL_EOD!V64-BRPL_ISGS_exbus!V64</f>
        <v>-4.3910806174949357E-3</v>
      </c>
      <c r="W64" s="25">
        <f>BRPL_EOD!W64-BRPL_ISGS_exbus!W64</f>
        <v>0</v>
      </c>
      <c r="X64" s="25">
        <f>BRPL_EOD!X64-BRPL_ISGS_exbus!X64</f>
        <v>0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1.3524431798206393E-4</v>
      </c>
      <c r="M65" s="25">
        <f>BRPL_EOD!M65-BRPL_ISGS_exbus!M65</f>
        <v>0</v>
      </c>
      <c r="N65" s="25">
        <f>BRPL_EOD!N65-BRPL_ISGS_exbus!N65</f>
        <v>-4.3922942206648941E-3</v>
      </c>
      <c r="O65" s="25">
        <f>BRPL_EOD!O65-BRPL_ISGS_exbus!O65</f>
        <v>0</v>
      </c>
      <c r="P65" s="25">
        <f>BRPL_EOD!P65-BRPL_ISGS_exbus!P65</f>
        <v>1.9759147753575235E-3</v>
      </c>
      <c r="Q65" s="25">
        <f>BRPL_EOD!Q65-BRPL_ISGS_exbus!Q65</f>
        <v>0</v>
      </c>
      <c r="R65" s="25">
        <f>BRPL_EOD!R65-BRPL_ISGS_exbus!R65</f>
        <v>0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0</v>
      </c>
      <c r="V65" s="25">
        <f>BRPL_EOD!V65-BRPL_ISGS_exbus!V65</f>
        <v>-4.3910806174949357E-3</v>
      </c>
      <c r="W65" s="25">
        <f>BRPL_EOD!W65-BRPL_ISGS_exbus!W65</f>
        <v>0</v>
      </c>
      <c r="X65" s="25">
        <f>BRPL_EOD!X65-BRPL_ISGS_exbus!X65</f>
        <v>0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1.1244815701827449E-4</v>
      </c>
      <c r="M66" s="25">
        <f>BRPL_EOD!M66-BRPL_ISGS_exbus!M66</f>
        <v>0</v>
      </c>
      <c r="N66" s="25">
        <f>BRPL_EOD!N66-BRPL_ISGS_exbus!N66</f>
        <v>-4.3922942206648941E-3</v>
      </c>
      <c r="O66" s="25">
        <f>BRPL_EOD!O66-BRPL_ISGS_exbus!O66</f>
        <v>0</v>
      </c>
      <c r="P66" s="25">
        <f>BRPL_EOD!P66-BRPL_ISGS_exbus!P66</f>
        <v>1.9759147753575235E-3</v>
      </c>
      <c r="Q66" s="25">
        <f>BRPL_EOD!Q66-BRPL_ISGS_exbus!Q66</f>
        <v>0</v>
      </c>
      <c r="R66" s="25">
        <f>BRPL_EOD!R66-BRPL_ISGS_exbus!R66</f>
        <v>0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0</v>
      </c>
      <c r="V66" s="25">
        <f>BRPL_EOD!V66-BRPL_ISGS_exbus!V66</f>
        <v>-4.3910806174949357E-3</v>
      </c>
      <c r="W66" s="25">
        <f>BRPL_EOD!W66-BRPL_ISGS_exbus!W66</f>
        <v>0</v>
      </c>
      <c r="X66" s="25">
        <f>BRPL_EOD!X66-BRPL_ISGS_exbus!X66</f>
        <v>0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8.336810730270372E-3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-4.3922942206648941E-3</v>
      </c>
      <c r="O67" s="25">
        <f>BRPL_EOD!O67-BRPL_ISGS_exbus!O67</f>
        <v>0</v>
      </c>
      <c r="P67" s="25">
        <f>BRPL_EOD!P67-BRPL_ISGS_exbus!P67</f>
        <v>1.9759147753575235E-3</v>
      </c>
      <c r="Q67" s="25">
        <f>BRPL_EOD!Q67-BRPL_ISGS_exbus!Q67</f>
        <v>4.9235127478741703E-3</v>
      </c>
      <c r="R67" s="25">
        <f>BRPL_EOD!R67-BRPL_ISGS_exbus!R67</f>
        <v>-4.9550561797744308E-3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0</v>
      </c>
      <c r="V67" s="25">
        <f>BRPL_EOD!V67-BRPL_ISGS_exbus!V67</f>
        <v>-4.3910806174949357E-3</v>
      </c>
      <c r="W67" s="25">
        <f>BRPL_EOD!W67-BRPL_ISGS_exbus!W67</f>
        <v>0</v>
      </c>
      <c r="X67" s="25">
        <f>BRPL_EOD!X67-BRPL_ISGS_exbus!X67</f>
        <v>0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-4.3922942206648941E-3</v>
      </c>
      <c r="O68" s="25">
        <f>BRPL_EOD!O68-BRPL_ISGS_exbus!O68</f>
        <v>0</v>
      </c>
      <c r="P68" s="25">
        <f>BRPL_EOD!P68-BRPL_ISGS_exbus!P68</f>
        <v>1.9759147753575235E-3</v>
      </c>
      <c r="Q68" s="25">
        <f>BRPL_EOD!Q68-BRPL_ISGS_exbus!Q68</f>
        <v>4.9235127478741703E-3</v>
      </c>
      <c r="R68" s="25">
        <f>BRPL_EOD!R68-BRPL_ISGS_exbus!R68</f>
        <v>-4.9550561797744308E-3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0</v>
      </c>
      <c r="V68" s="25">
        <f>BRPL_EOD!V68-BRPL_ISGS_exbus!V68</f>
        <v>-4.3910806174949357E-3</v>
      </c>
      <c r="W68" s="25">
        <f>BRPL_EOD!W68-BRPL_ISGS_exbus!W68</f>
        <v>0</v>
      </c>
      <c r="X68" s="25">
        <f>BRPL_EOD!X68-BRPL_ISGS_exbus!X68</f>
        <v>0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-4.3922942206648941E-3</v>
      </c>
      <c r="O69" s="25">
        <f>BRPL_EOD!O69-BRPL_ISGS_exbus!O69</f>
        <v>0</v>
      </c>
      <c r="P69" s="25">
        <f>BRPL_EOD!P69-BRPL_ISGS_exbus!P69</f>
        <v>1.9759147753575235E-3</v>
      </c>
      <c r="Q69" s="25">
        <f>BRPL_EOD!Q69-BRPL_ISGS_exbus!Q69</f>
        <v>4.9235127478741703E-3</v>
      </c>
      <c r="R69" s="25">
        <f>BRPL_EOD!R69-BRPL_ISGS_exbus!R69</f>
        <v>-4.9550561797744308E-3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0</v>
      </c>
      <c r="V69" s="25">
        <f>BRPL_EOD!V69-BRPL_ISGS_exbus!V69</f>
        <v>-4.3910806174949357E-3</v>
      </c>
      <c r="W69" s="25">
        <f>BRPL_EOD!W69-BRPL_ISGS_exbus!W69</f>
        <v>0</v>
      </c>
      <c r="X69" s="25">
        <f>BRPL_EOD!X69-BRPL_ISGS_exbus!X69</f>
        <v>0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-4.3922942206648941E-3</v>
      </c>
      <c r="O70" s="25">
        <f>BRPL_EOD!O70-BRPL_ISGS_exbus!O70</f>
        <v>0</v>
      </c>
      <c r="P70" s="25">
        <f>BRPL_EOD!P70-BRPL_ISGS_exbus!P70</f>
        <v>1.9759147753575235E-3</v>
      </c>
      <c r="Q70" s="25">
        <f>BRPL_EOD!Q70-BRPL_ISGS_exbus!Q70</f>
        <v>0</v>
      </c>
      <c r="R70" s="25">
        <f>BRPL_EOD!R70-BRPL_ISGS_exbus!R70</f>
        <v>0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0</v>
      </c>
      <c r="V70" s="25">
        <f>BRPL_EOD!V70-BRPL_ISGS_exbus!V70</f>
        <v>-4.3910806174949357E-3</v>
      </c>
      <c r="W70" s="25">
        <f>BRPL_EOD!W70-BRPL_ISGS_exbus!W70</f>
        <v>0</v>
      </c>
      <c r="X70" s="25">
        <f>BRPL_EOD!X70-BRPL_ISGS_exbus!X70</f>
        <v>0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-7.4600225396466158E-3</v>
      </c>
      <c r="L71" s="25">
        <f>BRPL_EOD!L71-BRPL_ISGS_exbus!L71</f>
        <v>1.5216821851282702E-4</v>
      </c>
      <c r="M71" s="25">
        <f>BRPL_EOD!M71-BRPL_ISGS_exbus!M71</f>
        <v>0</v>
      </c>
      <c r="N71" s="25">
        <f>BRPL_EOD!N71-BRPL_ISGS_exbus!N71</f>
        <v>-4.3922942206648941E-3</v>
      </c>
      <c r="O71" s="25">
        <f>BRPL_EOD!O71-BRPL_ISGS_exbus!O71</f>
        <v>0</v>
      </c>
      <c r="P71" s="25">
        <f>BRPL_EOD!P71-BRPL_ISGS_exbus!P71</f>
        <v>1.9759147753575235E-3</v>
      </c>
      <c r="Q71" s="25">
        <f>BRPL_EOD!Q71-BRPL_ISGS_exbus!Q71</f>
        <v>0</v>
      </c>
      <c r="R71" s="25">
        <f>BRPL_EOD!R71-BRPL_ISGS_exbus!R71</f>
        <v>0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0</v>
      </c>
      <c r="V71" s="25">
        <f>BRPL_EOD!V71-BRPL_ISGS_exbus!V71</f>
        <v>-4.3910806174949357E-3</v>
      </c>
      <c r="W71" s="25">
        <f>BRPL_EOD!W71-BRPL_ISGS_exbus!W71</f>
        <v>0</v>
      </c>
      <c r="X71" s="25">
        <f>BRPL_EOD!X71-BRPL_ISGS_exbus!X71</f>
        <v>0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-7.4600225396466158E-3</v>
      </c>
      <c r="L72" s="25">
        <f>BRPL_EOD!L72-BRPL_ISGS_exbus!L72</f>
        <v>1.5216821851282702E-4</v>
      </c>
      <c r="M72" s="25">
        <f>BRPL_EOD!M72-BRPL_ISGS_exbus!M72</f>
        <v>0</v>
      </c>
      <c r="N72" s="25">
        <f>BRPL_EOD!N72-BRPL_ISGS_exbus!N72</f>
        <v>-4.3922942206648941E-3</v>
      </c>
      <c r="O72" s="25">
        <f>BRPL_EOD!O72-BRPL_ISGS_exbus!O72</f>
        <v>0</v>
      </c>
      <c r="P72" s="25">
        <f>BRPL_EOD!P72-BRPL_ISGS_exbus!P72</f>
        <v>1.9759147753575235E-3</v>
      </c>
      <c r="Q72" s="25">
        <f>BRPL_EOD!Q72-BRPL_ISGS_exbus!Q72</f>
        <v>0</v>
      </c>
      <c r="R72" s="25">
        <f>BRPL_EOD!R72-BRPL_ISGS_exbus!R72</f>
        <v>0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0</v>
      </c>
      <c r="V72" s="25">
        <f>BRPL_EOD!V72-BRPL_ISGS_exbus!V72</f>
        <v>-4.3910806174949357E-3</v>
      </c>
      <c r="W72" s="25">
        <f>BRPL_EOD!W72-BRPL_ISGS_exbus!W72</f>
        <v>0</v>
      </c>
      <c r="X72" s="25">
        <f>BRPL_EOD!X72-BRPL_ISGS_exbus!X72</f>
        <v>0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-7.4600225396466158E-3</v>
      </c>
      <c r="L73" s="25">
        <f>BRPL_EOD!L73-BRPL_ISGS_exbus!L73</f>
        <v>1.5216821851282702E-4</v>
      </c>
      <c r="M73" s="25">
        <f>BRPL_EOD!M73-BRPL_ISGS_exbus!M73</f>
        <v>0</v>
      </c>
      <c r="N73" s="25">
        <f>BRPL_EOD!N73-BRPL_ISGS_exbus!N73</f>
        <v>-4.3922942206648941E-3</v>
      </c>
      <c r="O73" s="25">
        <f>BRPL_EOD!O73-BRPL_ISGS_exbus!O73</f>
        <v>0</v>
      </c>
      <c r="P73" s="25">
        <f>BRPL_EOD!P73-BRPL_ISGS_exbus!P73</f>
        <v>1.9759147753575235E-3</v>
      </c>
      <c r="Q73" s="25">
        <f>BRPL_EOD!Q73-BRPL_ISGS_exbus!Q73</f>
        <v>0</v>
      </c>
      <c r="R73" s="25">
        <f>BRPL_EOD!R73-BRPL_ISGS_exbus!R73</f>
        <v>0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0</v>
      </c>
      <c r="V73" s="25">
        <f>BRPL_EOD!V73-BRPL_ISGS_exbus!V73</f>
        <v>-4.3910806174949357E-3</v>
      </c>
      <c r="W73" s="25">
        <f>BRPL_EOD!W73-BRPL_ISGS_exbus!W73</f>
        <v>0</v>
      </c>
      <c r="X73" s="25">
        <f>BRPL_EOD!X73-BRPL_ISGS_exbus!X73</f>
        <v>0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-7.4600225396466158E-3</v>
      </c>
      <c r="L74" s="25">
        <f>BRPL_EOD!L74-BRPL_ISGS_exbus!L74</f>
        <v>1.5216821851282702E-4</v>
      </c>
      <c r="M74" s="25">
        <f>BRPL_EOD!M74-BRPL_ISGS_exbus!M74</f>
        <v>0</v>
      </c>
      <c r="N74" s="25">
        <f>BRPL_EOD!N74-BRPL_ISGS_exbus!N74</f>
        <v>-4.3922942206648941E-3</v>
      </c>
      <c r="O74" s="25">
        <f>BRPL_EOD!O74-BRPL_ISGS_exbus!O74</f>
        <v>0</v>
      </c>
      <c r="P74" s="25">
        <f>BRPL_EOD!P74-BRPL_ISGS_exbus!P74</f>
        <v>1.9759147753575235E-3</v>
      </c>
      <c r="Q74" s="25">
        <f>BRPL_EOD!Q74-BRPL_ISGS_exbus!Q74</f>
        <v>0</v>
      </c>
      <c r="R74" s="25">
        <f>BRPL_EOD!R74-BRPL_ISGS_exbus!R74</f>
        <v>0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0</v>
      </c>
      <c r="V74" s="25">
        <f>BRPL_EOD!V74-BRPL_ISGS_exbus!V74</f>
        <v>-4.3910806174949357E-3</v>
      </c>
      <c r="W74" s="25">
        <f>BRPL_EOD!W74-BRPL_ISGS_exbus!W74</f>
        <v>0</v>
      </c>
      <c r="X74" s="25">
        <f>BRPL_EOD!X74-BRPL_ISGS_exbus!X74</f>
        <v>0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-7.4600225396466158E-3</v>
      </c>
      <c r="L75" s="25">
        <f>BRPL_EOD!L75-BRPL_ISGS_exbus!L75</f>
        <v>1.5216821851282702E-4</v>
      </c>
      <c r="M75" s="25">
        <f>BRPL_EOD!M75-BRPL_ISGS_exbus!M75</f>
        <v>0</v>
      </c>
      <c r="N75" s="25">
        <f>BRPL_EOD!N75-BRPL_ISGS_exbus!N75</f>
        <v>-4.3922942206648941E-3</v>
      </c>
      <c r="O75" s="25">
        <f>BRPL_EOD!O75-BRPL_ISGS_exbus!O75</f>
        <v>0</v>
      </c>
      <c r="P75" s="25">
        <f>BRPL_EOD!P75-BRPL_ISGS_exbus!P75</f>
        <v>1.9759147753575235E-3</v>
      </c>
      <c r="Q75" s="25">
        <f>BRPL_EOD!Q75-BRPL_ISGS_exbus!Q75</f>
        <v>0</v>
      </c>
      <c r="R75" s="25">
        <f>BRPL_EOD!R75-BRPL_ISGS_exbus!R75</f>
        <v>0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0</v>
      </c>
      <c r="V75" s="25">
        <f>BRPL_EOD!V75-BRPL_ISGS_exbus!V75</f>
        <v>-4.3910806174949357E-3</v>
      </c>
      <c r="W75" s="25">
        <f>BRPL_EOD!W75-BRPL_ISGS_exbus!W75</f>
        <v>0</v>
      </c>
      <c r="X75" s="25">
        <f>BRPL_EOD!X75-BRPL_ISGS_exbus!X75</f>
        <v>0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-7.4600225396466158E-3</v>
      </c>
      <c r="L76" s="25">
        <f>BRPL_EOD!L76-BRPL_ISGS_exbus!L76</f>
        <v>1.5216821851282702E-4</v>
      </c>
      <c r="M76" s="25">
        <f>BRPL_EOD!M76-BRPL_ISGS_exbus!M76</f>
        <v>0</v>
      </c>
      <c r="N76" s="25">
        <f>BRPL_EOD!N76-BRPL_ISGS_exbus!N76</f>
        <v>-4.3922942206648941E-3</v>
      </c>
      <c r="O76" s="25">
        <f>BRPL_EOD!O76-BRPL_ISGS_exbus!O76</f>
        <v>0</v>
      </c>
      <c r="P76" s="25">
        <f>BRPL_EOD!P76-BRPL_ISGS_exbus!P76</f>
        <v>1.9759147753575235E-3</v>
      </c>
      <c r="Q76" s="25">
        <f>BRPL_EOD!Q76-BRPL_ISGS_exbus!Q76</f>
        <v>0</v>
      </c>
      <c r="R76" s="25">
        <f>BRPL_EOD!R76-BRPL_ISGS_exbus!R76</f>
        <v>0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0</v>
      </c>
      <c r="V76" s="25">
        <f>BRPL_EOD!V76-BRPL_ISGS_exbus!V76</f>
        <v>-4.3910806174949357E-3</v>
      </c>
      <c r="W76" s="25">
        <f>BRPL_EOD!W76-BRPL_ISGS_exbus!W76</f>
        <v>0</v>
      </c>
      <c r="X76" s="25">
        <f>BRPL_EOD!X76-BRPL_ISGS_exbus!X76</f>
        <v>0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-7.4600225396466158E-3</v>
      </c>
      <c r="L77" s="25">
        <f>BRPL_EOD!L77-BRPL_ISGS_exbus!L77</f>
        <v>1.5216821851282702E-4</v>
      </c>
      <c r="M77" s="25">
        <f>BRPL_EOD!M77-BRPL_ISGS_exbus!M77</f>
        <v>0</v>
      </c>
      <c r="N77" s="25">
        <f>BRPL_EOD!N77-BRPL_ISGS_exbus!N77</f>
        <v>-4.3922942206648941E-3</v>
      </c>
      <c r="O77" s="25">
        <f>BRPL_EOD!O77-BRPL_ISGS_exbus!O77</f>
        <v>0</v>
      </c>
      <c r="P77" s="25">
        <f>BRPL_EOD!P77-BRPL_ISGS_exbus!P77</f>
        <v>1.9759147753575235E-3</v>
      </c>
      <c r="Q77" s="25">
        <f>BRPL_EOD!Q77-BRPL_ISGS_exbus!Q77</f>
        <v>0</v>
      </c>
      <c r="R77" s="25">
        <f>BRPL_EOD!R77-BRPL_ISGS_exbus!R77</f>
        <v>0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0</v>
      </c>
      <c r="V77" s="25">
        <f>BRPL_EOD!V77-BRPL_ISGS_exbus!V77</f>
        <v>-4.3910806174949357E-3</v>
      </c>
      <c r="W77" s="25">
        <f>BRPL_EOD!W77-BRPL_ISGS_exbus!W77</f>
        <v>0</v>
      </c>
      <c r="X77" s="25">
        <f>BRPL_EOD!X77-BRPL_ISGS_exbus!X77</f>
        <v>0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-7.4600225396466158E-3</v>
      </c>
      <c r="L78" s="25">
        <f>BRPL_EOD!L78-BRPL_ISGS_exbus!L78</f>
        <v>1.5216821851282702E-4</v>
      </c>
      <c r="M78" s="25">
        <f>BRPL_EOD!M78-BRPL_ISGS_exbus!M78</f>
        <v>0</v>
      </c>
      <c r="N78" s="25">
        <f>BRPL_EOD!N78-BRPL_ISGS_exbus!N78</f>
        <v>-4.3922942206648941E-3</v>
      </c>
      <c r="O78" s="25">
        <f>BRPL_EOD!O78-BRPL_ISGS_exbus!O78</f>
        <v>0</v>
      </c>
      <c r="P78" s="25">
        <f>BRPL_EOD!P78-BRPL_ISGS_exbus!P78</f>
        <v>1.9759147753575235E-3</v>
      </c>
      <c r="Q78" s="25">
        <f>BRPL_EOD!Q78-BRPL_ISGS_exbus!Q78</f>
        <v>0</v>
      </c>
      <c r="R78" s="25">
        <f>BRPL_EOD!R78-BRPL_ISGS_exbus!R78</f>
        <v>0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0</v>
      </c>
      <c r="V78" s="25">
        <f>BRPL_EOD!V78-BRPL_ISGS_exbus!V78</f>
        <v>-4.3910806174949357E-3</v>
      </c>
      <c r="W78" s="25">
        <f>BRPL_EOD!W78-BRPL_ISGS_exbus!W78</f>
        <v>0</v>
      </c>
      <c r="X78" s="25">
        <f>BRPL_EOD!X78-BRPL_ISGS_exbus!X78</f>
        <v>0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-7.4600225396466158E-3</v>
      </c>
      <c r="L79" s="25">
        <f>BRPL_EOD!L79-BRPL_ISGS_exbus!L79</f>
        <v>1.5216821851282702E-4</v>
      </c>
      <c r="M79" s="25">
        <f>BRPL_EOD!M79-BRPL_ISGS_exbus!M79</f>
        <v>0</v>
      </c>
      <c r="N79" s="25">
        <f>BRPL_EOD!N79-BRPL_ISGS_exbus!N79</f>
        <v>-4.3922942206648941E-3</v>
      </c>
      <c r="O79" s="25">
        <f>BRPL_EOD!O79-BRPL_ISGS_exbus!O79</f>
        <v>0</v>
      </c>
      <c r="P79" s="25">
        <f>BRPL_EOD!P79-BRPL_ISGS_exbus!P79</f>
        <v>1.9759147753575235E-3</v>
      </c>
      <c r="Q79" s="25">
        <f>BRPL_EOD!Q79-BRPL_ISGS_exbus!Q79</f>
        <v>0</v>
      </c>
      <c r="R79" s="25">
        <f>BRPL_EOD!R79-BRPL_ISGS_exbus!R79</f>
        <v>0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0</v>
      </c>
      <c r="V79" s="25">
        <f>BRPL_EOD!V79-BRPL_ISGS_exbus!V79</f>
        <v>-4.3910806174949357E-3</v>
      </c>
      <c r="W79" s="25">
        <f>BRPL_EOD!W79-BRPL_ISGS_exbus!W79</f>
        <v>0</v>
      </c>
      <c r="X79" s="25">
        <f>BRPL_EOD!X79-BRPL_ISGS_exbus!X79</f>
        <v>0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-7.4600225396466158E-3</v>
      </c>
      <c r="L80" s="25">
        <f>BRPL_EOD!L80-BRPL_ISGS_exbus!L80</f>
        <v>1.5216821851282702E-4</v>
      </c>
      <c r="M80" s="25">
        <f>BRPL_EOD!M80-BRPL_ISGS_exbus!M80</f>
        <v>0</v>
      </c>
      <c r="N80" s="25">
        <f>BRPL_EOD!N80-BRPL_ISGS_exbus!N80</f>
        <v>-4.3922942206648941E-3</v>
      </c>
      <c r="O80" s="25">
        <f>BRPL_EOD!O80-BRPL_ISGS_exbus!O80</f>
        <v>0</v>
      </c>
      <c r="P80" s="25">
        <f>BRPL_EOD!P80-BRPL_ISGS_exbus!P80</f>
        <v>1.9759147753575235E-3</v>
      </c>
      <c r="Q80" s="25">
        <f>BRPL_EOD!Q80-BRPL_ISGS_exbus!Q80</f>
        <v>0</v>
      </c>
      <c r="R80" s="25">
        <f>BRPL_EOD!R80-BRPL_ISGS_exbus!R80</f>
        <v>0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0</v>
      </c>
      <c r="V80" s="25">
        <f>BRPL_EOD!V80-BRPL_ISGS_exbus!V80</f>
        <v>-4.3910806174949357E-3</v>
      </c>
      <c r="W80" s="25">
        <f>BRPL_EOD!W80-BRPL_ISGS_exbus!W80</f>
        <v>0</v>
      </c>
      <c r="X80" s="25">
        <f>BRPL_EOD!X80-BRPL_ISGS_exbus!X80</f>
        <v>0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-7.3046963379397312E-3</v>
      </c>
      <c r="L81" s="25">
        <f>BRPL_EOD!L81-BRPL_ISGS_exbus!L81</f>
        <v>1.5216821851282702E-4</v>
      </c>
      <c r="M81" s="25">
        <f>BRPL_EOD!M81-BRPL_ISGS_exbus!M81</f>
        <v>0</v>
      </c>
      <c r="N81" s="25">
        <f>BRPL_EOD!N81-BRPL_ISGS_exbus!N81</f>
        <v>-4.3922942206648941E-3</v>
      </c>
      <c r="O81" s="25">
        <f>BRPL_EOD!O81-BRPL_ISGS_exbus!O81</f>
        <v>0</v>
      </c>
      <c r="P81" s="25">
        <f>BRPL_EOD!P81-BRPL_ISGS_exbus!P81</f>
        <v>1.9759147753575235E-3</v>
      </c>
      <c r="Q81" s="25">
        <f>BRPL_EOD!Q81-BRPL_ISGS_exbus!Q81</f>
        <v>0</v>
      </c>
      <c r="R81" s="25">
        <f>BRPL_EOD!R81-BRPL_ISGS_exbus!R81</f>
        <v>0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0</v>
      </c>
      <c r="V81" s="25">
        <f>BRPL_EOD!V81-BRPL_ISGS_exbus!V81</f>
        <v>-4.3910806174949357E-3</v>
      </c>
      <c r="W81" s="25">
        <f>BRPL_EOD!W81-BRPL_ISGS_exbus!W81</f>
        <v>0</v>
      </c>
      <c r="X81" s="25">
        <f>BRPL_EOD!X81-BRPL_ISGS_exbus!X81</f>
        <v>0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-7.2621314596972297E-3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-4.3922942206648941E-3</v>
      </c>
      <c r="O82" s="25">
        <f>BRPL_EOD!O82-BRPL_ISGS_exbus!O82</f>
        <v>0</v>
      </c>
      <c r="P82" s="25">
        <f>BRPL_EOD!P82-BRPL_ISGS_exbus!P82</f>
        <v>1.9759147753575235E-3</v>
      </c>
      <c r="Q82" s="25">
        <f>BRPL_EOD!Q82-BRPL_ISGS_exbus!Q82</f>
        <v>0</v>
      </c>
      <c r="R82" s="25">
        <f>BRPL_EOD!R82-BRPL_ISGS_exbus!R82</f>
        <v>0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0</v>
      </c>
      <c r="V82" s="25">
        <f>BRPL_EOD!V82-BRPL_ISGS_exbus!V82</f>
        <v>-4.3910806174949357E-3</v>
      </c>
      <c r="W82" s="25">
        <f>BRPL_EOD!W82-BRPL_ISGS_exbus!W82</f>
        <v>0</v>
      </c>
      <c r="X82" s="25">
        <f>BRPL_EOD!X82-BRPL_ISGS_exbus!X82</f>
        <v>0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-7.2610586786936437E-3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-4.3922942206648941E-3</v>
      </c>
      <c r="O83" s="25">
        <f>BRPL_EOD!O83-BRPL_ISGS_exbus!O83</f>
        <v>0</v>
      </c>
      <c r="P83" s="25">
        <f>BRPL_EOD!P83-BRPL_ISGS_exbus!P83</f>
        <v>1.9759147753575235E-3</v>
      </c>
      <c r="Q83" s="25">
        <f>BRPL_EOD!Q83-BRPL_ISGS_exbus!Q83</f>
        <v>0</v>
      </c>
      <c r="R83" s="25">
        <f>BRPL_EOD!R83-BRPL_ISGS_exbus!R83</f>
        <v>0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0</v>
      </c>
      <c r="V83" s="25">
        <f>BRPL_EOD!V83-BRPL_ISGS_exbus!V83</f>
        <v>-4.3910806174949357E-3</v>
      </c>
      <c r="W83" s="25">
        <f>BRPL_EOD!W83-BRPL_ISGS_exbus!W83</f>
        <v>0</v>
      </c>
      <c r="X83" s="25">
        <f>BRPL_EOD!X83-BRPL_ISGS_exbus!X83</f>
        <v>0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-7.2610586786936437E-3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-4.3922942206648941E-3</v>
      </c>
      <c r="O84" s="25">
        <f>BRPL_EOD!O84-BRPL_ISGS_exbus!O84</f>
        <v>0</v>
      </c>
      <c r="P84" s="25">
        <f>BRPL_EOD!P84-BRPL_ISGS_exbus!P84</f>
        <v>1.9759147753575235E-3</v>
      </c>
      <c r="Q84" s="25">
        <f>BRPL_EOD!Q84-BRPL_ISGS_exbus!Q84</f>
        <v>0</v>
      </c>
      <c r="R84" s="25">
        <f>BRPL_EOD!R84-BRPL_ISGS_exbus!R84</f>
        <v>0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0</v>
      </c>
      <c r="V84" s="25">
        <f>BRPL_EOD!V84-BRPL_ISGS_exbus!V84</f>
        <v>-4.3910806174949357E-3</v>
      </c>
      <c r="W84" s="25">
        <f>BRPL_EOD!W84-BRPL_ISGS_exbus!W84</f>
        <v>0</v>
      </c>
      <c r="X84" s="25">
        <f>BRPL_EOD!X84-BRPL_ISGS_exbus!X84</f>
        <v>0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-4.3922942206648941E-3</v>
      </c>
      <c r="O85" s="25">
        <f>BRPL_EOD!O85-BRPL_ISGS_exbus!O85</f>
        <v>0</v>
      </c>
      <c r="P85" s="25">
        <f>BRPL_EOD!P85-BRPL_ISGS_exbus!P85</f>
        <v>1.9759147753575235E-3</v>
      </c>
      <c r="Q85" s="25">
        <f>BRPL_EOD!Q85-BRPL_ISGS_exbus!Q85</f>
        <v>0</v>
      </c>
      <c r="R85" s="25">
        <f>BRPL_EOD!R85-BRPL_ISGS_exbus!R85</f>
        <v>0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0</v>
      </c>
      <c r="V85" s="25">
        <f>BRPL_EOD!V85-BRPL_ISGS_exbus!V85</f>
        <v>-4.3910806174949357E-3</v>
      </c>
      <c r="W85" s="25">
        <f>BRPL_EOD!W85-BRPL_ISGS_exbus!W85</f>
        <v>0</v>
      </c>
      <c r="X85" s="25">
        <f>BRPL_EOD!X85-BRPL_ISGS_exbus!X85</f>
        <v>0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-4.3922942206648941E-3</v>
      </c>
      <c r="O86" s="25">
        <f>BRPL_EOD!O86-BRPL_ISGS_exbus!O86</f>
        <v>0</v>
      </c>
      <c r="P86" s="25">
        <f>BRPL_EOD!P86-BRPL_ISGS_exbus!P86</f>
        <v>1.9759147753575235E-3</v>
      </c>
      <c r="Q86" s="25">
        <f>BRPL_EOD!Q86-BRPL_ISGS_exbus!Q86</f>
        <v>0</v>
      </c>
      <c r="R86" s="25">
        <f>BRPL_EOD!R86-BRPL_ISGS_exbus!R86</f>
        <v>0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0</v>
      </c>
      <c r="V86" s="25">
        <f>BRPL_EOD!V86-BRPL_ISGS_exbus!V86</f>
        <v>-4.3910806174949357E-3</v>
      </c>
      <c r="W86" s="25">
        <f>BRPL_EOD!W86-BRPL_ISGS_exbus!W86</f>
        <v>0</v>
      </c>
      <c r="X86" s="25">
        <f>BRPL_EOD!X86-BRPL_ISGS_exbus!X86</f>
        <v>0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-4.3922942206648941E-3</v>
      </c>
      <c r="O87" s="25">
        <f>BRPL_EOD!O87-BRPL_ISGS_exbus!O87</f>
        <v>0</v>
      </c>
      <c r="P87" s="25">
        <f>BRPL_EOD!P87-BRPL_ISGS_exbus!P87</f>
        <v>1.9759147753575235E-3</v>
      </c>
      <c r="Q87" s="25">
        <f>BRPL_EOD!Q87-BRPL_ISGS_exbus!Q87</f>
        <v>0</v>
      </c>
      <c r="R87" s="25">
        <f>BRPL_EOD!R87-BRPL_ISGS_exbus!R87</f>
        <v>-5.4399671052607346E-3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0</v>
      </c>
      <c r="V87" s="25">
        <f>BRPL_EOD!V87-BRPL_ISGS_exbus!V87</f>
        <v>-1.0239999999999583E-2</v>
      </c>
      <c r="W87" s="25">
        <f>BRPL_EOD!W87-BRPL_ISGS_exbus!W87</f>
        <v>0</v>
      </c>
      <c r="X87" s="25">
        <f>BRPL_EOD!X87-BRPL_ISGS_exbus!X87</f>
        <v>0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-4.3922942206648941E-3</v>
      </c>
      <c r="O88" s="25">
        <f>BRPL_EOD!O88-BRPL_ISGS_exbus!O88</f>
        <v>0</v>
      </c>
      <c r="P88" s="25">
        <f>BRPL_EOD!P88-BRPL_ISGS_exbus!P88</f>
        <v>1.9759147753575235E-3</v>
      </c>
      <c r="Q88" s="25">
        <f>BRPL_EOD!Q88-BRPL_ISGS_exbus!Q88</f>
        <v>0</v>
      </c>
      <c r="R88" s="25">
        <f>BRPL_EOD!R88-BRPL_ISGS_exbus!R88</f>
        <v>-5.4399671052607346E-3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0</v>
      </c>
      <c r="V88" s="25">
        <f>BRPL_EOD!V88-BRPL_ISGS_exbus!V88</f>
        <v>-1.0239999999999583E-2</v>
      </c>
      <c r="W88" s="25">
        <f>BRPL_EOD!W88-BRPL_ISGS_exbus!W88</f>
        <v>0</v>
      </c>
      <c r="X88" s="25">
        <f>BRPL_EOD!X88-BRPL_ISGS_exbus!X88</f>
        <v>0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-4.3922942206648941E-3</v>
      </c>
      <c r="O89" s="25">
        <f>BRPL_EOD!O89-BRPL_ISGS_exbus!O89</f>
        <v>0</v>
      </c>
      <c r="P89" s="25">
        <f>BRPL_EOD!P89-BRPL_ISGS_exbus!P89</f>
        <v>1.9759147753575235E-3</v>
      </c>
      <c r="Q89" s="25">
        <f>BRPL_EOD!Q89-BRPL_ISGS_exbus!Q89</f>
        <v>0</v>
      </c>
      <c r="R89" s="25">
        <f>BRPL_EOD!R89-BRPL_ISGS_exbus!R89</f>
        <v>-5.4399671052607346E-3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0</v>
      </c>
      <c r="V89" s="25">
        <f>BRPL_EOD!V89-BRPL_ISGS_exbus!V89</f>
        <v>-1.0239999999999583E-2</v>
      </c>
      <c r="W89" s="25">
        <f>BRPL_EOD!W89-BRPL_ISGS_exbus!W89</f>
        <v>0</v>
      </c>
      <c r="X89" s="25">
        <f>BRPL_EOD!X89-BRPL_ISGS_exbus!X89</f>
        <v>0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-4.3922942206648941E-3</v>
      </c>
      <c r="O90" s="25">
        <f>BRPL_EOD!O90-BRPL_ISGS_exbus!O90</f>
        <v>0</v>
      </c>
      <c r="P90" s="25">
        <f>BRPL_EOD!P90-BRPL_ISGS_exbus!P90</f>
        <v>1.9759147753575235E-3</v>
      </c>
      <c r="Q90" s="25">
        <f>BRPL_EOD!Q90-BRPL_ISGS_exbus!Q90</f>
        <v>0</v>
      </c>
      <c r="R90" s="25">
        <f>BRPL_EOD!R90-BRPL_ISGS_exbus!R90</f>
        <v>-5.4399671052607346E-3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0</v>
      </c>
      <c r="V90" s="25">
        <f>BRPL_EOD!V90-BRPL_ISGS_exbus!V90</f>
        <v>-1.0239999999999583E-2</v>
      </c>
      <c r="W90" s="25">
        <f>BRPL_EOD!W90-BRPL_ISGS_exbus!W90</f>
        <v>0</v>
      </c>
      <c r="X90" s="25">
        <f>BRPL_EOD!X90-BRPL_ISGS_exbus!X90</f>
        <v>0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-4.3922942206648941E-3</v>
      </c>
      <c r="O91" s="25">
        <f>BRPL_EOD!O91-BRPL_ISGS_exbus!O91</f>
        <v>0</v>
      </c>
      <c r="P91" s="25">
        <f>BRPL_EOD!P91-BRPL_ISGS_exbus!P91</f>
        <v>1.9759147753575235E-3</v>
      </c>
      <c r="Q91" s="25">
        <f>BRPL_EOD!Q91-BRPL_ISGS_exbus!Q91</f>
        <v>0</v>
      </c>
      <c r="R91" s="25">
        <f>BRPL_EOD!R91-BRPL_ISGS_exbus!R91</f>
        <v>-5.4399671052607346E-3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0</v>
      </c>
      <c r="V91" s="25">
        <f>BRPL_EOD!V91-BRPL_ISGS_exbus!V91</f>
        <v>-1.0239999999999583E-2</v>
      </c>
      <c r="W91" s="25">
        <f>BRPL_EOD!W91-BRPL_ISGS_exbus!W91</f>
        <v>0</v>
      </c>
      <c r="X91" s="25">
        <f>BRPL_EOD!X91-BRPL_ISGS_exbus!X91</f>
        <v>0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-4.3922942206648941E-3</v>
      </c>
      <c r="O92" s="25">
        <f>BRPL_EOD!O92-BRPL_ISGS_exbus!O92</f>
        <v>0</v>
      </c>
      <c r="P92" s="25">
        <f>BRPL_EOD!P92-BRPL_ISGS_exbus!P92</f>
        <v>1.9759147753575235E-3</v>
      </c>
      <c r="Q92" s="25">
        <f>BRPL_EOD!Q92-BRPL_ISGS_exbus!Q92</f>
        <v>0</v>
      </c>
      <c r="R92" s="25">
        <f>BRPL_EOD!R92-BRPL_ISGS_exbus!R92</f>
        <v>-5.4399671052607346E-3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0</v>
      </c>
      <c r="V92" s="25">
        <f>BRPL_EOD!V92-BRPL_ISGS_exbus!V92</f>
        <v>-1.0239999999999583E-2</v>
      </c>
      <c r="W92" s="25">
        <f>BRPL_EOD!W92-BRPL_ISGS_exbus!W92</f>
        <v>0</v>
      </c>
      <c r="X92" s="25">
        <f>BRPL_EOD!X92-BRPL_ISGS_exbus!X92</f>
        <v>0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-4.3922942206648941E-3</v>
      </c>
      <c r="O93" s="25">
        <f>BRPL_EOD!O93-BRPL_ISGS_exbus!O93</f>
        <v>0</v>
      </c>
      <c r="P93" s="25">
        <f>BRPL_EOD!P93-BRPL_ISGS_exbus!P93</f>
        <v>1.9759147753575235E-3</v>
      </c>
      <c r="Q93" s="25">
        <f>BRPL_EOD!Q93-BRPL_ISGS_exbus!Q93</f>
        <v>0</v>
      </c>
      <c r="R93" s="25">
        <f>BRPL_EOD!R93-BRPL_ISGS_exbus!R93</f>
        <v>-5.4399671052607346E-3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0</v>
      </c>
      <c r="V93" s="25">
        <f>BRPL_EOD!V93-BRPL_ISGS_exbus!V93</f>
        <v>-1.0239999999999583E-2</v>
      </c>
      <c r="W93" s="25">
        <f>BRPL_EOD!W93-BRPL_ISGS_exbus!W93</f>
        <v>0</v>
      </c>
      <c r="X93" s="25">
        <f>BRPL_EOD!X93-BRPL_ISGS_exbus!X93</f>
        <v>0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-4.3922942206648941E-3</v>
      </c>
      <c r="O94" s="25">
        <f>BRPL_EOD!O94-BRPL_ISGS_exbus!O94</f>
        <v>0</v>
      </c>
      <c r="P94" s="25">
        <f>BRPL_EOD!P94-BRPL_ISGS_exbus!P94</f>
        <v>1.9759147753575235E-3</v>
      </c>
      <c r="Q94" s="25">
        <f>BRPL_EOD!Q94-BRPL_ISGS_exbus!Q94</f>
        <v>0</v>
      </c>
      <c r="R94" s="25">
        <f>BRPL_EOD!R94-BRPL_ISGS_exbus!R94</f>
        <v>-5.4399671052607346E-3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0</v>
      </c>
      <c r="V94" s="25">
        <f>BRPL_EOD!V94-BRPL_ISGS_exbus!V94</f>
        <v>-1.0239999999999583E-2</v>
      </c>
      <c r="W94" s="25">
        <f>BRPL_EOD!W94-BRPL_ISGS_exbus!W94</f>
        <v>0</v>
      </c>
      <c r="X94" s="25">
        <f>BRPL_EOD!X94-BRPL_ISGS_exbus!X94</f>
        <v>0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-4.3922942206648941E-3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0</v>
      </c>
      <c r="R95" s="25">
        <f>BRPL_EOD!R95-BRPL_ISGS_exbus!R95</f>
        <v>-5.4399671052607346E-3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0</v>
      </c>
      <c r="V95" s="25">
        <f>BRPL_EOD!V95-BRPL_ISGS_exbus!V95</f>
        <v>-1.0239999999999583E-2</v>
      </c>
      <c r="W95" s="25">
        <f>BRPL_EOD!W95-BRPL_ISGS_exbus!W95</f>
        <v>0</v>
      </c>
      <c r="X95" s="25">
        <f>BRPL_EOD!X95-BRPL_ISGS_exbus!X95</f>
        <v>0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-4.3922942206648941E-3</v>
      </c>
      <c r="O96" s="25">
        <f>BRPL_EOD!O96-BRPL_ISGS_exbus!O96</f>
        <v>0</v>
      </c>
      <c r="P96" s="25">
        <f>BRPL_EOD!P96-BRPL_ISGS_exbus!P96</f>
        <v>2.021961053443988E-3</v>
      </c>
      <c r="Q96" s="25">
        <f>BRPL_EOD!Q96-BRPL_ISGS_exbus!Q96</f>
        <v>0</v>
      </c>
      <c r="R96" s="25">
        <f>BRPL_EOD!R96-BRPL_ISGS_exbus!R96</f>
        <v>-5.4399671052607346E-3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0</v>
      </c>
      <c r="V96" s="25">
        <f>BRPL_EOD!V96-BRPL_ISGS_exbus!V96</f>
        <v>-1.0239999999999583E-2</v>
      </c>
      <c r="W96" s="25">
        <f>BRPL_EOD!W96-BRPL_ISGS_exbus!W96</f>
        <v>0</v>
      </c>
      <c r="X96" s="25">
        <f>BRPL_EOD!X96-BRPL_ISGS_exbus!X96</f>
        <v>0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-4.3922942206648941E-3</v>
      </c>
      <c r="O97" s="25">
        <f>BRPL_EOD!O97-BRPL_ISGS_exbus!O97</f>
        <v>0</v>
      </c>
      <c r="P97" s="25">
        <f>BRPL_EOD!P97-BRPL_ISGS_exbus!P97</f>
        <v>2.021961053443988E-3</v>
      </c>
      <c r="Q97" s="25">
        <f>BRPL_EOD!Q97-BRPL_ISGS_exbus!Q97</f>
        <v>0</v>
      </c>
      <c r="R97" s="25">
        <f>BRPL_EOD!R97-BRPL_ISGS_exbus!R97</f>
        <v>-5.4399671052607346E-3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0</v>
      </c>
      <c r="V97" s="25">
        <f>BRPL_EOD!V97-BRPL_ISGS_exbus!V97</f>
        <v>-1.0239999999999583E-2</v>
      </c>
      <c r="W97" s="25">
        <f>BRPL_EOD!W97-BRPL_ISGS_exbus!W97</f>
        <v>0</v>
      </c>
      <c r="X97" s="25">
        <f>BRPL_EOD!X97-BRPL_ISGS_exbus!X97</f>
        <v>0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-4.3922942206648941E-3</v>
      </c>
      <c r="O98" s="25">
        <f>BRPL_EOD!O98-BRPL_ISGS_exbus!O98</f>
        <v>0</v>
      </c>
      <c r="P98" s="25">
        <f>BRPL_EOD!P98-BRPL_ISGS_exbus!P98</f>
        <v>2.0294890263521381E-3</v>
      </c>
      <c r="Q98" s="25">
        <f>BRPL_EOD!Q98-BRPL_ISGS_exbus!Q98</f>
        <v>0</v>
      </c>
      <c r="R98" s="25">
        <f>BRPL_EOD!R98-BRPL_ISGS_exbus!R98</f>
        <v>-5.4399671052607346E-3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0</v>
      </c>
      <c r="V98" s="25">
        <f>BRPL_EOD!V98-BRPL_ISGS_exbus!V98</f>
        <v>-1.0239999999999583E-2</v>
      </c>
      <c r="W98" s="25">
        <f>BRPL_EOD!W98-BRPL_ISGS_exbus!W98</f>
        <v>0</v>
      </c>
      <c r="X98" s="25">
        <f>BRPL_EOD!X98-BRPL_ISGS_exbus!X98</f>
        <v>0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-3.1549238039829675E-5</v>
      </c>
      <c r="L99" s="25">
        <f>BRPL_EOD!L99-BRPL_ISGS_exbus!L99</f>
        <v>1.6631106254383354E-6</v>
      </c>
      <c r="M99" s="25">
        <f>BRPL_EOD!M99-BRPL_ISGS_exbus!M99</f>
        <v>0</v>
      </c>
      <c r="N99" s="25">
        <f>BRPL_EOD!N99-BRPL_ISGS_exbus!N99</f>
        <v>-1.0717434403328951E-4</v>
      </c>
      <c r="O99" s="25">
        <f>BRPL_EOD!O99-BRPL_ISGS_exbus!O99</f>
        <v>0</v>
      </c>
      <c r="P99" s="25">
        <f>BRPL_EOD!P99-BRPL_ISGS_exbus!P99</f>
        <v>4.7756011525068587E-5</v>
      </c>
      <c r="Q99" s="25">
        <f>BRPL_EOD!Q99-BRPL_ISGS_exbus!Q99</f>
        <v>1.2759223887159887E-5</v>
      </c>
      <c r="R99" s="25">
        <f>BRPL_EOD!R99-BRPL_ISGS_exbus!R99</f>
        <v>-6.067440252893741E-5</v>
      </c>
      <c r="S99" s="25">
        <f>BRPL_EOD!S99-BRPL_ISGS_exbus!S99</f>
        <v>1.7182901191320488E-5</v>
      </c>
      <c r="T99" s="25">
        <f>BRPL_EOD!T99-BRPL_ISGS_exbus!T99</f>
        <v>0</v>
      </c>
      <c r="U99" s="25">
        <f>BRPL_EOD!U99-BRPL_ISGS_exbus!U99</f>
        <v>0</v>
      </c>
      <c r="V99" s="25">
        <f>BRPL_EOD!V99-BRPL_ISGS_exbus!V99</f>
        <v>-1.4708440603683481E-4</v>
      </c>
      <c r="W99" s="25">
        <f>BRPL_EOD!W99-BRPL_ISGS_exbus!W99</f>
        <v>0</v>
      </c>
      <c r="X99" s="25">
        <f>BRPL_EOD!X99-BRPL_ISGS_exbus!X99</f>
        <v>-1.1786521576073739E-5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521</v>
      </c>
      <c r="D2" s="193" t="s">
        <v>522</v>
      </c>
      <c r="E2" s="192" t="s">
        <v>325</v>
      </c>
      <c r="F2" s="192" t="s">
        <v>521</v>
      </c>
      <c r="G2" s="193" t="s">
        <v>522</v>
      </c>
      <c r="H2" s="192" t="s">
        <v>325</v>
      </c>
      <c r="I2" s="192" t="s">
        <v>521</v>
      </c>
      <c r="J2" s="193" t="s">
        <v>522</v>
      </c>
      <c r="K2" s="192" t="s">
        <v>325</v>
      </c>
      <c r="L2" s="192" t="s">
        <v>521</v>
      </c>
      <c r="M2" s="193" t="s">
        <v>522</v>
      </c>
      <c r="N2" s="192" t="s">
        <v>325</v>
      </c>
      <c r="O2" s="192" t="s">
        <v>521</v>
      </c>
      <c r="P2" s="193" t="s">
        <v>522</v>
      </c>
      <c r="Q2" s="193" t="s">
        <v>523</v>
      </c>
    </row>
    <row r="3" spans="1:17">
      <c r="A3" s="34" t="s">
        <v>45</v>
      </c>
      <c r="B3" s="194">
        <f>PPCL_NG!I3+PPCL_Spot!I3+GT_NG!I3+GT_Spot!I3+Bawana_NG!I3+Bawana_RLNG!I3+Bawana_Spot!I3</f>
        <v>-0.02</v>
      </c>
      <c r="C3" s="194">
        <f>PPCL_NG!P3+PPCL_Spot!P3+GT_NG!P3+GT_Spot!P3+Bawana_NG!P3+Bawana_RLNG!P3+Bawana_Spot!P3</f>
        <v>-2.3999999999999997E-2</v>
      </c>
      <c r="D3" s="195">
        <f t="shared" ref="D3:D66" si="0">B3-C3</f>
        <v>3.9999999999999966E-3</v>
      </c>
      <c r="E3" s="194">
        <f>PPCL_NG!J3+PPCL_Spot!J3+GT_NG!J3+GT_Spot!J3+Bawana_NG!J3+Bawana_RLNG!J3+Bawana_Spot!J3</f>
        <v>-0.01</v>
      </c>
      <c r="F3" s="194">
        <f>PPCL_NG!Q3+PPCL_Spot!Q3+GT_NG!Q3+GT_Spot!Q3+Bawana_NG!Q3+Bawana_RLNG!Q3+Bawana_Spot!Q3</f>
        <v>-1.1999999999999999E-2</v>
      </c>
      <c r="G3" s="195">
        <f t="shared" ref="G3:G66" si="1">E3-F3</f>
        <v>1.9999999999999983E-3</v>
      </c>
      <c r="H3" s="194">
        <f>PPCL_NG!K3+PPCL_Spot!K3+GT_NG!K3+GT_Spot!K3+Bawana_NG!K3+Bawana_RLNG!K3+Bawana_Spot!K3</f>
        <v>0</v>
      </c>
      <c r="I3" s="194">
        <f>PPCL_NG!R3+PPCL_Spot!R3+GT_NG!R3+GT_Spot!R3+Bawana_NG!R3+Bawana_RLNG!R3+Bawana_Spot!R3</f>
        <v>0</v>
      </c>
      <c r="J3" s="195">
        <f t="shared" ref="J3:J66" si="2">H3-I3</f>
        <v>0</v>
      </c>
      <c r="K3" s="194">
        <f>PPCL_NG!L3+PPCL_Spot!L3+GT_NG!L3+GT_Spot!L3+Bawana_NG!L3+Bawana_RLNG!L3+Bawana_Spot!L3</f>
        <v>0</v>
      </c>
      <c r="L3" s="194">
        <f>PPCL_NG!S3+PPCL_Spot!S3+GT_NG!S3+GT_Spot!S3+Bawana_NG!S3+Bawana_RLNG!S3+Bawana_Spot!S3</f>
        <v>0</v>
      </c>
      <c r="M3" s="195">
        <f t="shared" ref="M3:M66" si="3">K3-L3</f>
        <v>0</v>
      </c>
      <c r="N3" s="194">
        <f>PPCL_NG!M3+PPCL_Spot!M3+GT_NG!M3+GT_Spot!M3+Bawana_NG!M3+Bawana_RLNG!M3+Bawana_Spot!M3</f>
        <v>-0.02</v>
      </c>
      <c r="O3" s="194">
        <f>PPCL_NG!T3+PPCL_Spot!T3+GT_NG!T3+GT_Spot!T3+Bawana_NG!T3+Bawana_RLNG!T3+Bawana_Spot!T3</f>
        <v>-2.3999999999999997E-2</v>
      </c>
      <c r="P3" s="195">
        <f t="shared" ref="P3:P66" si="4">N3-O3</f>
        <v>3.9999999999999966E-3</v>
      </c>
      <c r="Q3" s="195">
        <f>D3+G3+J3+M3+P3</f>
        <v>9.9999999999999915E-3</v>
      </c>
    </row>
    <row r="4" spans="1:17">
      <c r="A4" s="34" t="s">
        <v>46</v>
      </c>
      <c r="B4" s="194">
        <f>PPCL_NG!I4+PPCL_Spot!I4+GT_NG!I4+GT_Spot!I4+Bawana_NG!I4+Bawana_RLNG!I4+Bawana_Spot!I4</f>
        <v>-0.02</v>
      </c>
      <c r="C4" s="194">
        <f>PPCL_NG!P4+PPCL_Spot!P4+GT_NG!P4+GT_Spot!P4+Bawana_NG!P4+Bawana_RLNG!P4+Bawana_Spot!P4</f>
        <v>-2.3999999999999997E-2</v>
      </c>
      <c r="D4" s="195">
        <f t="shared" si="0"/>
        <v>3.9999999999999966E-3</v>
      </c>
      <c r="E4" s="194">
        <f>PPCL_NG!J4+PPCL_Spot!J4+GT_NG!J4+GT_Spot!J4+Bawana_NG!J4+Bawana_RLNG!J4+Bawana_Spot!J4</f>
        <v>-0.01</v>
      </c>
      <c r="F4" s="194">
        <f>PPCL_NG!Q4+PPCL_Spot!Q4+GT_NG!Q4+GT_Spot!Q4+Bawana_NG!Q4+Bawana_RLNG!Q4+Bawana_Spot!Q4</f>
        <v>-1.1999999999999999E-2</v>
      </c>
      <c r="G4" s="195">
        <f t="shared" si="1"/>
        <v>1.9999999999999983E-3</v>
      </c>
      <c r="H4" s="194">
        <f>PPCL_NG!K4+PPCL_Spot!K4+GT_NG!K4+GT_Spot!K4+Bawana_NG!K4+Bawana_RLNG!K4+Bawana_Spot!K4</f>
        <v>0</v>
      </c>
      <c r="I4" s="194">
        <f>PPCL_NG!R4+PPCL_Spot!R4+GT_NG!R4+GT_Spot!R4+Bawana_NG!R4+Bawana_RLNG!R4+Bawana_Spot!R4</f>
        <v>0</v>
      </c>
      <c r="J4" s="195">
        <f t="shared" si="2"/>
        <v>0</v>
      </c>
      <c r="K4" s="194">
        <f>PPCL_NG!L4+PPCL_Spot!L4+GT_NG!L4+GT_Spot!L4+Bawana_NG!L4+Bawana_RLNG!L4+Bawana_Spot!L4</f>
        <v>0</v>
      </c>
      <c r="L4" s="194">
        <f>PPCL_NG!S4+PPCL_Spot!S4+GT_NG!S4+GT_Spot!S4+Bawana_NG!S4+Bawana_RLNG!S4+Bawana_Spot!S4</f>
        <v>0</v>
      </c>
      <c r="M4" s="195">
        <f t="shared" si="3"/>
        <v>0</v>
      </c>
      <c r="N4" s="194">
        <f>PPCL_NG!M4+PPCL_Spot!M4+GT_NG!M4+GT_Spot!M4+Bawana_NG!M4+Bawana_RLNG!M4+Bawana_Spot!M4</f>
        <v>-0.02</v>
      </c>
      <c r="O4" s="194">
        <f>PPCL_NG!T4+PPCL_Spot!T4+GT_NG!T4+GT_Spot!T4+Bawana_NG!T4+Bawana_RLNG!T4+Bawana_Spot!T4</f>
        <v>-2.3999999999999997E-2</v>
      </c>
      <c r="P4" s="195">
        <f t="shared" si="4"/>
        <v>3.9999999999999966E-3</v>
      </c>
      <c r="Q4" s="195">
        <f t="shared" ref="Q4:Q67" si="5">D4+G4+J4+M4+P4</f>
        <v>9.9999999999999915E-3</v>
      </c>
    </row>
    <row r="5" spans="1:17">
      <c r="A5" s="34" t="s">
        <v>47</v>
      </c>
      <c r="B5" s="194">
        <f>PPCL_NG!I5+PPCL_Spot!I5+GT_NG!I5+GT_Spot!I5+Bawana_NG!I5+Bawana_RLNG!I5+Bawana_Spot!I5</f>
        <v>-0.02</v>
      </c>
      <c r="C5" s="194">
        <f>PPCL_NG!P5+PPCL_Spot!P5+GT_NG!P5+GT_Spot!P5+Bawana_NG!P5+Bawana_RLNG!P5+Bawana_Spot!P5</f>
        <v>-2.3999999999999997E-2</v>
      </c>
      <c r="D5" s="195">
        <f t="shared" si="0"/>
        <v>3.9999999999999966E-3</v>
      </c>
      <c r="E5" s="194">
        <f>PPCL_NG!J5+PPCL_Spot!J5+GT_NG!J5+GT_Spot!J5+Bawana_NG!J5+Bawana_RLNG!J5+Bawana_Spot!J5</f>
        <v>-0.01</v>
      </c>
      <c r="F5" s="194">
        <f>PPCL_NG!Q5+PPCL_Spot!Q5+GT_NG!Q5+GT_Spot!Q5+Bawana_NG!Q5+Bawana_RLNG!Q5+Bawana_Spot!Q5</f>
        <v>-1.1999999999999999E-2</v>
      </c>
      <c r="G5" s="195">
        <f t="shared" si="1"/>
        <v>1.9999999999999983E-3</v>
      </c>
      <c r="H5" s="194">
        <f>PPCL_NG!K5+PPCL_Spot!K5+GT_NG!K5+GT_Spot!K5+Bawana_NG!K5+Bawana_RLNG!K5+Bawana_Spot!K5</f>
        <v>0</v>
      </c>
      <c r="I5" s="194">
        <f>PPCL_NG!R5+PPCL_Spot!R5+GT_NG!R5+GT_Spot!R5+Bawana_NG!R5+Bawana_RLNG!R5+Bawana_Spot!R5</f>
        <v>0</v>
      </c>
      <c r="J5" s="195">
        <f t="shared" si="2"/>
        <v>0</v>
      </c>
      <c r="K5" s="194">
        <f>PPCL_NG!L5+PPCL_Spot!L5+GT_NG!L5+GT_Spot!L5+Bawana_NG!L5+Bawana_RLNG!L5+Bawana_Spot!L5</f>
        <v>0</v>
      </c>
      <c r="L5" s="194">
        <f>PPCL_NG!S5+PPCL_Spot!S5+GT_NG!S5+GT_Spot!S5+Bawana_NG!S5+Bawana_RLNG!S5+Bawana_Spot!S5</f>
        <v>0</v>
      </c>
      <c r="M5" s="195">
        <f t="shared" si="3"/>
        <v>0</v>
      </c>
      <c r="N5" s="194">
        <f>PPCL_NG!M5+PPCL_Spot!M5+GT_NG!M5+GT_Spot!M5+Bawana_NG!M5+Bawana_RLNG!M5+Bawana_Spot!M5</f>
        <v>-0.02</v>
      </c>
      <c r="O5" s="194">
        <f>PPCL_NG!T5+PPCL_Spot!T5+GT_NG!T5+GT_Spot!T5+Bawana_NG!T5+Bawana_RLNG!T5+Bawana_Spot!T5</f>
        <v>-2.3999999999999997E-2</v>
      </c>
      <c r="P5" s="195">
        <f t="shared" si="4"/>
        <v>3.9999999999999966E-3</v>
      </c>
      <c r="Q5" s="195">
        <f t="shared" si="5"/>
        <v>9.9999999999999915E-3</v>
      </c>
    </row>
    <row r="6" spans="1:17">
      <c r="A6" s="34" t="s">
        <v>48</v>
      </c>
      <c r="B6" s="194">
        <f>PPCL_NG!I6+PPCL_Spot!I6+GT_NG!I6+GT_Spot!I6+Bawana_NG!I6+Bawana_RLNG!I6+Bawana_Spot!I6</f>
        <v>-0.02</v>
      </c>
      <c r="C6" s="194">
        <f>PPCL_NG!P6+PPCL_Spot!P6+GT_NG!P6+GT_Spot!P6+Bawana_NG!P6+Bawana_RLNG!P6+Bawana_Spot!P6</f>
        <v>-2.3999999999999997E-2</v>
      </c>
      <c r="D6" s="195">
        <f t="shared" si="0"/>
        <v>3.9999999999999966E-3</v>
      </c>
      <c r="E6" s="194">
        <f>PPCL_NG!J6+PPCL_Spot!J6+GT_NG!J6+GT_Spot!J6+Bawana_NG!J6+Bawana_RLNG!J6+Bawana_Spot!J6</f>
        <v>-0.01</v>
      </c>
      <c r="F6" s="194">
        <f>PPCL_NG!Q6+PPCL_Spot!Q6+GT_NG!Q6+GT_Spot!Q6+Bawana_NG!Q6+Bawana_RLNG!Q6+Bawana_Spot!Q6</f>
        <v>-1.1999999999999999E-2</v>
      </c>
      <c r="G6" s="195">
        <f t="shared" si="1"/>
        <v>1.9999999999999983E-3</v>
      </c>
      <c r="H6" s="194">
        <f>PPCL_NG!K6+PPCL_Spot!K6+GT_NG!K6+GT_Spot!K6+Bawana_NG!K6+Bawana_RLNG!K6+Bawana_Spot!K6</f>
        <v>0</v>
      </c>
      <c r="I6" s="194">
        <f>PPCL_NG!R6+PPCL_Spot!R6+GT_NG!R6+GT_Spot!R6+Bawana_NG!R6+Bawana_RLNG!R6+Bawana_Spot!R6</f>
        <v>0</v>
      </c>
      <c r="J6" s="195">
        <f t="shared" si="2"/>
        <v>0</v>
      </c>
      <c r="K6" s="194">
        <f>PPCL_NG!L6+PPCL_Spot!L6+GT_NG!L6+GT_Spot!L6+Bawana_NG!L6+Bawana_RLNG!L6+Bawana_Spot!L6</f>
        <v>0</v>
      </c>
      <c r="L6" s="194">
        <f>PPCL_NG!S6+PPCL_Spot!S6+GT_NG!S6+GT_Spot!S6+Bawana_NG!S6+Bawana_RLNG!S6+Bawana_Spot!S6</f>
        <v>0</v>
      </c>
      <c r="M6" s="195">
        <f t="shared" si="3"/>
        <v>0</v>
      </c>
      <c r="N6" s="194">
        <f>PPCL_NG!M6+PPCL_Spot!M6+GT_NG!M6+GT_Spot!M6+Bawana_NG!M6+Bawana_RLNG!M6+Bawana_Spot!M6</f>
        <v>-0.02</v>
      </c>
      <c r="O6" s="194">
        <f>PPCL_NG!T6+PPCL_Spot!T6+GT_NG!T6+GT_Spot!T6+Bawana_NG!T6+Bawana_RLNG!T6+Bawana_Spot!T6</f>
        <v>-2.3999999999999997E-2</v>
      </c>
      <c r="P6" s="195">
        <f t="shared" si="4"/>
        <v>3.9999999999999966E-3</v>
      </c>
      <c r="Q6" s="195">
        <f t="shared" si="5"/>
        <v>9.9999999999999915E-3</v>
      </c>
    </row>
    <row r="7" spans="1:17">
      <c r="A7" s="34" t="s">
        <v>49</v>
      </c>
      <c r="B7" s="194">
        <f>PPCL_NG!I7+PPCL_Spot!I7+GT_NG!I7+GT_Spot!I7+Bawana_NG!I7+Bawana_RLNG!I7+Bawana_Spot!I7</f>
        <v>-0.02</v>
      </c>
      <c r="C7" s="194">
        <f>PPCL_NG!P7+PPCL_Spot!P7+GT_NG!P7+GT_Spot!P7+Bawana_NG!P7+Bawana_RLNG!P7+Bawana_Spot!P7</f>
        <v>-2.3999999999999997E-2</v>
      </c>
      <c r="D7" s="195">
        <f t="shared" si="0"/>
        <v>3.9999999999999966E-3</v>
      </c>
      <c r="E7" s="194">
        <f>PPCL_NG!J7+PPCL_Spot!J7+GT_NG!J7+GT_Spot!J7+Bawana_NG!J7+Bawana_RLNG!J7+Bawana_Spot!J7</f>
        <v>-0.01</v>
      </c>
      <c r="F7" s="194">
        <f>PPCL_NG!Q7+PPCL_Spot!Q7+GT_NG!Q7+GT_Spot!Q7+Bawana_NG!Q7+Bawana_RLNG!Q7+Bawana_Spot!Q7</f>
        <v>-1.1999999999999999E-2</v>
      </c>
      <c r="G7" s="195">
        <f t="shared" si="1"/>
        <v>1.9999999999999983E-3</v>
      </c>
      <c r="H7" s="194">
        <f>PPCL_NG!K7+PPCL_Spot!K7+GT_NG!K7+GT_Spot!K7+Bawana_NG!K7+Bawana_RLNG!K7+Bawana_Spot!K7</f>
        <v>0</v>
      </c>
      <c r="I7" s="194">
        <f>PPCL_NG!R7+PPCL_Spot!R7+GT_NG!R7+GT_Spot!R7+Bawana_NG!R7+Bawana_RLNG!R7+Bawana_Spot!R7</f>
        <v>0</v>
      </c>
      <c r="J7" s="195">
        <f t="shared" si="2"/>
        <v>0</v>
      </c>
      <c r="K7" s="194">
        <f>PPCL_NG!L7+PPCL_Spot!L7+GT_NG!L7+GT_Spot!L7+Bawana_NG!L7+Bawana_RLNG!L7+Bawana_Spot!L7</f>
        <v>0</v>
      </c>
      <c r="L7" s="194">
        <f>PPCL_NG!S7+PPCL_Spot!S7+GT_NG!S7+GT_Spot!S7+Bawana_NG!S7+Bawana_RLNG!S7+Bawana_Spot!S7</f>
        <v>0</v>
      </c>
      <c r="M7" s="195">
        <f t="shared" si="3"/>
        <v>0</v>
      </c>
      <c r="N7" s="194">
        <f>PPCL_NG!M7+PPCL_Spot!M7+GT_NG!M7+GT_Spot!M7+Bawana_NG!M7+Bawana_RLNG!M7+Bawana_Spot!M7</f>
        <v>-0.02</v>
      </c>
      <c r="O7" s="194">
        <f>PPCL_NG!T7+PPCL_Spot!T7+GT_NG!T7+GT_Spot!T7+Bawana_NG!T7+Bawana_RLNG!T7+Bawana_Spot!T7</f>
        <v>-2.3999999999999997E-2</v>
      </c>
      <c r="P7" s="195">
        <f t="shared" si="4"/>
        <v>3.9999999999999966E-3</v>
      </c>
      <c r="Q7" s="195">
        <f t="shared" si="5"/>
        <v>9.9999999999999915E-3</v>
      </c>
    </row>
    <row r="8" spans="1:17">
      <c r="A8" s="34" t="s">
        <v>50</v>
      </c>
      <c r="B8" s="194">
        <f>PPCL_NG!I8+PPCL_Spot!I8+GT_NG!I8+GT_Spot!I8+Bawana_NG!I8+Bawana_RLNG!I8+Bawana_Spot!I8</f>
        <v>-0.02</v>
      </c>
      <c r="C8" s="194">
        <f>PPCL_NG!P8+PPCL_Spot!P8+GT_NG!P8+GT_Spot!P8+Bawana_NG!P8+Bawana_RLNG!P8+Bawana_Spot!P8</f>
        <v>-2.3999999999999997E-2</v>
      </c>
      <c r="D8" s="195">
        <f t="shared" si="0"/>
        <v>3.9999999999999966E-3</v>
      </c>
      <c r="E8" s="194">
        <f>PPCL_NG!J8+PPCL_Spot!J8+GT_NG!J8+GT_Spot!J8+Bawana_NG!J8+Bawana_RLNG!J8+Bawana_Spot!J8</f>
        <v>-0.01</v>
      </c>
      <c r="F8" s="194">
        <f>PPCL_NG!Q8+PPCL_Spot!Q8+GT_NG!Q8+GT_Spot!Q8+Bawana_NG!Q8+Bawana_RLNG!Q8+Bawana_Spot!Q8</f>
        <v>-1.1999999999999999E-2</v>
      </c>
      <c r="G8" s="195">
        <f t="shared" si="1"/>
        <v>1.9999999999999983E-3</v>
      </c>
      <c r="H8" s="194">
        <f>PPCL_NG!K8+PPCL_Spot!K8+GT_NG!K8+GT_Spot!K8+Bawana_NG!K8+Bawana_RLNG!K8+Bawana_Spot!K8</f>
        <v>0</v>
      </c>
      <c r="I8" s="194">
        <f>PPCL_NG!R8+PPCL_Spot!R8+GT_NG!R8+GT_Spot!R8+Bawana_NG!R8+Bawana_RLNG!R8+Bawana_Spot!R8</f>
        <v>0</v>
      </c>
      <c r="J8" s="195">
        <f t="shared" si="2"/>
        <v>0</v>
      </c>
      <c r="K8" s="194">
        <f>PPCL_NG!L8+PPCL_Spot!L8+GT_NG!L8+GT_Spot!L8+Bawana_NG!L8+Bawana_RLNG!L8+Bawana_Spot!L8</f>
        <v>0</v>
      </c>
      <c r="L8" s="194">
        <f>PPCL_NG!S8+PPCL_Spot!S8+GT_NG!S8+GT_Spot!S8+Bawana_NG!S8+Bawana_RLNG!S8+Bawana_Spot!S8</f>
        <v>0</v>
      </c>
      <c r="M8" s="195">
        <f t="shared" si="3"/>
        <v>0</v>
      </c>
      <c r="N8" s="194">
        <f>PPCL_NG!M8+PPCL_Spot!M8+GT_NG!M8+GT_Spot!M8+Bawana_NG!M8+Bawana_RLNG!M8+Bawana_Spot!M8</f>
        <v>-0.02</v>
      </c>
      <c r="O8" s="194">
        <f>PPCL_NG!T8+PPCL_Spot!T8+GT_NG!T8+GT_Spot!T8+Bawana_NG!T8+Bawana_RLNG!T8+Bawana_Spot!T8</f>
        <v>-2.3999999999999997E-2</v>
      </c>
      <c r="P8" s="195">
        <f t="shared" si="4"/>
        <v>3.9999999999999966E-3</v>
      </c>
      <c r="Q8" s="195">
        <f t="shared" si="5"/>
        <v>9.9999999999999915E-3</v>
      </c>
    </row>
    <row r="9" spans="1:17">
      <c r="A9" s="34" t="s">
        <v>51</v>
      </c>
      <c r="B9" s="194">
        <f>PPCL_NG!I9+PPCL_Spot!I9+GT_NG!I9+GT_Spot!I9+Bawana_NG!I9+Bawana_RLNG!I9+Bawana_Spot!I9</f>
        <v>-0.02</v>
      </c>
      <c r="C9" s="194">
        <f>PPCL_NG!P9+PPCL_Spot!P9+GT_NG!P9+GT_Spot!P9+Bawana_NG!P9+Bawana_RLNG!P9+Bawana_Spot!P9</f>
        <v>-2.3999999999999997E-2</v>
      </c>
      <c r="D9" s="195">
        <f t="shared" si="0"/>
        <v>3.9999999999999966E-3</v>
      </c>
      <c r="E9" s="194">
        <f>PPCL_NG!J9+PPCL_Spot!J9+GT_NG!J9+GT_Spot!J9+Bawana_NG!J9+Bawana_RLNG!J9+Bawana_Spot!J9</f>
        <v>-0.01</v>
      </c>
      <c r="F9" s="194">
        <f>PPCL_NG!Q9+PPCL_Spot!Q9+GT_NG!Q9+GT_Spot!Q9+Bawana_NG!Q9+Bawana_RLNG!Q9+Bawana_Spot!Q9</f>
        <v>-1.1999999999999999E-2</v>
      </c>
      <c r="G9" s="195">
        <f t="shared" si="1"/>
        <v>1.9999999999999983E-3</v>
      </c>
      <c r="H9" s="194">
        <f>PPCL_NG!K9+PPCL_Spot!K9+GT_NG!K9+GT_Spot!K9+Bawana_NG!K9+Bawana_RLNG!K9+Bawana_Spot!K9</f>
        <v>0</v>
      </c>
      <c r="I9" s="194">
        <f>PPCL_NG!R9+PPCL_Spot!R9+GT_NG!R9+GT_Spot!R9+Bawana_NG!R9+Bawana_RLNG!R9+Bawana_Spot!R9</f>
        <v>0</v>
      </c>
      <c r="J9" s="195">
        <f t="shared" si="2"/>
        <v>0</v>
      </c>
      <c r="K9" s="194">
        <f>PPCL_NG!L9+PPCL_Spot!L9+GT_NG!L9+GT_Spot!L9+Bawana_NG!L9+Bawana_RLNG!L9+Bawana_Spot!L9</f>
        <v>0</v>
      </c>
      <c r="L9" s="194">
        <f>PPCL_NG!S9+PPCL_Spot!S9+GT_NG!S9+GT_Spot!S9+Bawana_NG!S9+Bawana_RLNG!S9+Bawana_Spot!S9</f>
        <v>0</v>
      </c>
      <c r="M9" s="195">
        <f t="shared" si="3"/>
        <v>0</v>
      </c>
      <c r="N9" s="194">
        <f>PPCL_NG!M9+PPCL_Spot!M9+GT_NG!M9+GT_Spot!M9+Bawana_NG!M9+Bawana_RLNG!M9+Bawana_Spot!M9</f>
        <v>-0.02</v>
      </c>
      <c r="O9" s="194">
        <f>PPCL_NG!T9+PPCL_Spot!T9+GT_NG!T9+GT_Spot!T9+Bawana_NG!T9+Bawana_RLNG!T9+Bawana_Spot!T9</f>
        <v>-2.3999999999999997E-2</v>
      </c>
      <c r="P9" s="195">
        <f t="shared" si="4"/>
        <v>3.9999999999999966E-3</v>
      </c>
      <c r="Q9" s="195">
        <f t="shared" si="5"/>
        <v>9.9999999999999915E-3</v>
      </c>
    </row>
    <row r="10" spans="1:17">
      <c r="A10" s="34" t="s">
        <v>52</v>
      </c>
      <c r="B10" s="194">
        <f>PPCL_NG!I10+PPCL_Spot!I10+GT_NG!I10+GT_Spot!I10+Bawana_NG!I10+Bawana_RLNG!I10+Bawana_Spot!I10</f>
        <v>-0.02</v>
      </c>
      <c r="C10" s="194">
        <f>PPCL_NG!P10+PPCL_Spot!P10+GT_NG!P10+GT_Spot!P10+Bawana_NG!P10+Bawana_RLNG!P10+Bawana_Spot!P10</f>
        <v>-2.3999999999999997E-2</v>
      </c>
      <c r="D10" s="195">
        <f t="shared" si="0"/>
        <v>3.9999999999999966E-3</v>
      </c>
      <c r="E10" s="194">
        <f>PPCL_NG!J10+PPCL_Spot!J10+GT_NG!J10+GT_Spot!J10+Bawana_NG!J10+Bawana_RLNG!J10+Bawana_Spot!J10</f>
        <v>-0.01</v>
      </c>
      <c r="F10" s="194">
        <f>PPCL_NG!Q10+PPCL_Spot!Q10+GT_NG!Q10+GT_Spot!Q10+Bawana_NG!Q10+Bawana_RLNG!Q10+Bawana_Spot!Q10</f>
        <v>-1.1999999999999999E-2</v>
      </c>
      <c r="G10" s="195">
        <f t="shared" si="1"/>
        <v>1.9999999999999983E-3</v>
      </c>
      <c r="H10" s="194">
        <f>PPCL_NG!K10+PPCL_Spot!K10+GT_NG!K10+GT_Spot!K10+Bawana_NG!K10+Bawana_RLNG!K10+Bawana_Spot!K10</f>
        <v>0</v>
      </c>
      <c r="I10" s="194">
        <f>PPCL_NG!R10+PPCL_Spot!R10+GT_NG!R10+GT_Spot!R10+Bawana_NG!R10+Bawana_RLNG!R10+Bawana_Spot!R10</f>
        <v>0</v>
      </c>
      <c r="J10" s="195">
        <f t="shared" si="2"/>
        <v>0</v>
      </c>
      <c r="K10" s="194">
        <f>PPCL_NG!L10+PPCL_Spot!L10+GT_NG!L10+GT_Spot!L10+Bawana_NG!L10+Bawana_RLNG!L10+Bawana_Spot!L10</f>
        <v>0</v>
      </c>
      <c r="L10" s="194">
        <f>PPCL_NG!S10+PPCL_Spot!S10+GT_NG!S10+GT_Spot!S10+Bawana_NG!S10+Bawana_RLNG!S10+Bawana_Spot!S10</f>
        <v>0</v>
      </c>
      <c r="M10" s="195">
        <f t="shared" si="3"/>
        <v>0</v>
      </c>
      <c r="N10" s="194">
        <f>PPCL_NG!M10+PPCL_Spot!M10+GT_NG!M10+GT_Spot!M10+Bawana_NG!M10+Bawana_RLNG!M10+Bawana_Spot!M10</f>
        <v>-0.02</v>
      </c>
      <c r="O10" s="194">
        <f>PPCL_NG!T10+PPCL_Spot!T10+GT_NG!T10+GT_Spot!T10+Bawana_NG!T10+Bawana_RLNG!T10+Bawana_Spot!T10</f>
        <v>-2.3999999999999997E-2</v>
      </c>
      <c r="P10" s="195">
        <f t="shared" si="4"/>
        <v>3.9999999999999966E-3</v>
      </c>
      <c r="Q10" s="195">
        <f t="shared" si="5"/>
        <v>9.9999999999999915E-3</v>
      </c>
    </row>
    <row r="11" spans="1:17">
      <c r="A11" s="34" t="s">
        <v>53</v>
      </c>
      <c r="B11" s="194">
        <f>PPCL_NG!I11+PPCL_Spot!I11+GT_NG!I11+GT_Spot!I11+Bawana_NG!I11+Bawana_RLNG!I11+Bawana_Spot!I11</f>
        <v>-0.02</v>
      </c>
      <c r="C11" s="194">
        <f>PPCL_NG!P11+PPCL_Spot!P11+GT_NG!P11+GT_Spot!P11+Bawana_NG!P11+Bawana_RLNG!P11+Bawana_Spot!P11</f>
        <v>-2.3999999999999997E-2</v>
      </c>
      <c r="D11" s="195">
        <f t="shared" si="0"/>
        <v>3.9999999999999966E-3</v>
      </c>
      <c r="E11" s="194">
        <f>PPCL_NG!J11+PPCL_Spot!J11+GT_NG!J11+GT_Spot!J11+Bawana_NG!J11+Bawana_RLNG!J11+Bawana_Spot!J11</f>
        <v>-0.01</v>
      </c>
      <c r="F11" s="194">
        <f>PPCL_NG!Q11+PPCL_Spot!Q11+GT_NG!Q11+GT_Spot!Q11+Bawana_NG!Q11+Bawana_RLNG!Q11+Bawana_Spot!Q11</f>
        <v>-1.1999999999999999E-2</v>
      </c>
      <c r="G11" s="195">
        <f t="shared" si="1"/>
        <v>1.9999999999999983E-3</v>
      </c>
      <c r="H11" s="194">
        <f>PPCL_NG!K11+PPCL_Spot!K11+GT_NG!K11+GT_Spot!K11+Bawana_NG!K11+Bawana_RLNG!K11+Bawana_Spot!K11</f>
        <v>0</v>
      </c>
      <c r="I11" s="194">
        <f>PPCL_NG!R11+PPCL_Spot!R11+GT_NG!R11+GT_Spot!R11+Bawana_NG!R11+Bawana_RLNG!R11+Bawana_Spot!R11</f>
        <v>0</v>
      </c>
      <c r="J11" s="195">
        <f t="shared" si="2"/>
        <v>0</v>
      </c>
      <c r="K11" s="194">
        <f>PPCL_NG!L11+PPCL_Spot!L11+GT_NG!L11+GT_Spot!L11+Bawana_NG!L11+Bawana_RLNG!L11+Bawana_Spot!L11</f>
        <v>0</v>
      </c>
      <c r="L11" s="194">
        <f>PPCL_NG!S11+PPCL_Spot!S11+GT_NG!S11+GT_Spot!S11+Bawana_NG!S11+Bawana_RLNG!S11+Bawana_Spot!S11</f>
        <v>0</v>
      </c>
      <c r="M11" s="195">
        <f t="shared" si="3"/>
        <v>0</v>
      </c>
      <c r="N11" s="194">
        <f>PPCL_NG!M11+PPCL_Spot!M11+GT_NG!M11+GT_Spot!M11+Bawana_NG!M11+Bawana_RLNG!M11+Bawana_Spot!M11</f>
        <v>-0.02</v>
      </c>
      <c r="O11" s="194">
        <f>PPCL_NG!T11+PPCL_Spot!T11+GT_NG!T11+GT_Spot!T11+Bawana_NG!T11+Bawana_RLNG!T11+Bawana_Spot!T11</f>
        <v>-2.3999999999999997E-2</v>
      </c>
      <c r="P11" s="195">
        <f t="shared" si="4"/>
        <v>3.9999999999999966E-3</v>
      </c>
      <c r="Q11" s="195">
        <f t="shared" si="5"/>
        <v>9.9999999999999915E-3</v>
      </c>
    </row>
    <row r="12" spans="1:17">
      <c r="A12" s="34" t="s">
        <v>54</v>
      </c>
      <c r="B12" s="194">
        <f>PPCL_NG!I12+PPCL_Spot!I12+GT_NG!I12+GT_Spot!I12+Bawana_NG!I12+Bawana_RLNG!I12+Bawana_Spot!I12</f>
        <v>-0.02</v>
      </c>
      <c r="C12" s="194">
        <f>PPCL_NG!P12+PPCL_Spot!P12+GT_NG!P12+GT_Spot!P12+Bawana_NG!P12+Bawana_RLNG!P12+Bawana_Spot!P12</f>
        <v>-2.3999999999999997E-2</v>
      </c>
      <c r="D12" s="195">
        <f t="shared" si="0"/>
        <v>3.9999999999999966E-3</v>
      </c>
      <c r="E12" s="194">
        <f>PPCL_NG!J12+PPCL_Spot!J12+GT_NG!J12+GT_Spot!J12+Bawana_NG!J12+Bawana_RLNG!J12+Bawana_Spot!J12</f>
        <v>-0.01</v>
      </c>
      <c r="F12" s="194">
        <f>PPCL_NG!Q12+PPCL_Spot!Q12+GT_NG!Q12+GT_Spot!Q12+Bawana_NG!Q12+Bawana_RLNG!Q12+Bawana_Spot!Q12</f>
        <v>-1.1999999999999999E-2</v>
      </c>
      <c r="G12" s="195">
        <f t="shared" si="1"/>
        <v>1.9999999999999983E-3</v>
      </c>
      <c r="H12" s="194">
        <f>PPCL_NG!K12+PPCL_Spot!K12+GT_NG!K12+GT_Spot!K12+Bawana_NG!K12+Bawana_RLNG!K12+Bawana_Spot!K12</f>
        <v>0</v>
      </c>
      <c r="I12" s="194">
        <f>PPCL_NG!R12+PPCL_Spot!R12+GT_NG!R12+GT_Spot!R12+Bawana_NG!R12+Bawana_RLNG!R12+Bawana_Spot!R12</f>
        <v>0</v>
      </c>
      <c r="J12" s="195">
        <f t="shared" si="2"/>
        <v>0</v>
      </c>
      <c r="K12" s="194">
        <f>PPCL_NG!L12+PPCL_Spot!L12+GT_NG!L12+GT_Spot!L12+Bawana_NG!L12+Bawana_RLNG!L12+Bawana_Spot!L12</f>
        <v>0</v>
      </c>
      <c r="L12" s="194">
        <f>PPCL_NG!S12+PPCL_Spot!S12+GT_NG!S12+GT_Spot!S12+Bawana_NG!S12+Bawana_RLNG!S12+Bawana_Spot!S12</f>
        <v>0</v>
      </c>
      <c r="M12" s="195">
        <f t="shared" si="3"/>
        <v>0</v>
      </c>
      <c r="N12" s="194">
        <f>PPCL_NG!M12+PPCL_Spot!M12+GT_NG!M12+GT_Spot!M12+Bawana_NG!M12+Bawana_RLNG!M12+Bawana_Spot!M12</f>
        <v>-0.02</v>
      </c>
      <c r="O12" s="194">
        <f>PPCL_NG!T12+PPCL_Spot!T12+GT_NG!T12+GT_Spot!T12+Bawana_NG!T12+Bawana_RLNG!T12+Bawana_Spot!T12</f>
        <v>-2.3999999999999997E-2</v>
      </c>
      <c r="P12" s="195">
        <f t="shared" si="4"/>
        <v>3.9999999999999966E-3</v>
      </c>
      <c r="Q12" s="195">
        <f t="shared" si="5"/>
        <v>9.9999999999999915E-3</v>
      </c>
    </row>
    <row r="13" spans="1:17">
      <c r="A13" s="34" t="s">
        <v>55</v>
      </c>
      <c r="B13" s="194">
        <f>PPCL_NG!I13+PPCL_Spot!I13+GT_NG!I13+GT_Spot!I13+Bawana_NG!I13+Bawana_RLNG!I13+Bawana_Spot!I13</f>
        <v>-0.02</v>
      </c>
      <c r="C13" s="194">
        <f>PPCL_NG!P13+PPCL_Spot!P13+GT_NG!P13+GT_Spot!P13+Bawana_NG!P13+Bawana_RLNG!P13+Bawana_Spot!P13</f>
        <v>-2.3999999999999997E-2</v>
      </c>
      <c r="D13" s="195">
        <f t="shared" si="0"/>
        <v>3.9999999999999966E-3</v>
      </c>
      <c r="E13" s="194">
        <f>PPCL_NG!J13+PPCL_Spot!J13+GT_NG!J13+GT_Spot!J13+Bawana_NG!J13+Bawana_RLNG!J13+Bawana_Spot!J13</f>
        <v>-0.01</v>
      </c>
      <c r="F13" s="194">
        <f>PPCL_NG!Q13+PPCL_Spot!Q13+GT_NG!Q13+GT_Spot!Q13+Bawana_NG!Q13+Bawana_RLNG!Q13+Bawana_Spot!Q13</f>
        <v>-1.1999999999999999E-2</v>
      </c>
      <c r="G13" s="195">
        <f t="shared" si="1"/>
        <v>1.9999999999999983E-3</v>
      </c>
      <c r="H13" s="194">
        <f>PPCL_NG!K13+PPCL_Spot!K13+GT_NG!K13+GT_Spot!K13+Bawana_NG!K13+Bawana_RLNG!K13+Bawana_Spot!K13</f>
        <v>0</v>
      </c>
      <c r="I13" s="194">
        <f>PPCL_NG!R13+PPCL_Spot!R13+GT_NG!R13+GT_Spot!R13+Bawana_NG!R13+Bawana_RLNG!R13+Bawana_Spot!R13</f>
        <v>0</v>
      </c>
      <c r="J13" s="195">
        <f t="shared" si="2"/>
        <v>0</v>
      </c>
      <c r="K13" s="194">
        <f>PPCL_NG!L13+PPCL_Spot!L13+GT_NG!L13+GT_Spot!L13+Bawana_NG!L13+Bawana_RLNG!L13+Bawana_Spot!L13</f>
        <v>0</v>
      </c>
      <c r="L13" s="194">
        <f>PPCL_NG!S13+PPCL_Spot!S13+GT_NG!S13+GT_Spot!S13+Bawana_NG!S13+Bawana_RLNG!S13+Bawana_Spot!S13</f>
        <v>0</v>
      </c>
      <c r="M13" s="195">
        <f t="shared" si="3"/>
        <v>0</v>
      </c>
      <c r="N13" s="194">
        <f>PPCL_NG!M13+PPCL_Spot!M13+GT_NG!M13+GT_Spot!M13+Bawana_NG!M13+Bawana_RLNG!M13+Bawana_Spot!M13</f>
        <v>-0.02</v>
      </c>
      <c r="O13" s="194">
        <f>PPCL_NG!T13+PPCL_Spot!T13+GT_NG!T13+GT_Spot!T13+Bawana_NG!T13+Bawana_RLNG!T13+Bawana_Spot!T13</f>
        <v>-2.3999999999999997E-2</v>
      </c>
      <c r="P13" s="195">
        <f t="shared" si="4"/>
        <v>3.9999999999999966E-3</v>
      </c>
      <c r="Q13" s="195">
        <f t="shared" si="5"/>
        <v>9.9999999999999915E-3</v>
      </c>
    </row>
    <row r="14" spans="1:17">
      <c r="A14" s="34" t="s">
        <v>56</v>
      </c>
      <c r="B14" s="194">
        <f>PPCL_NG!I14+PPCL_Spot!I14+GT_NG!I14+GT_Spot!I14+Bawana_NG!I14+Bawana_RLNG!I14+Bawana_Spot!I14</f>
        <v>-0.02</v>
      </c>
      <c r="C14" s="194">
        <f>PPCL_NG!P14+PPCL_Spot!P14+GT_NG!P14+GT_Spot!P14+Bawana_NG!P14+Bawana_RLNG!P14+Bawana_Spot!P14</f>
        <v>-2.3999999999999997E-2</v>
      </c>
      <c r="D14" s="195">
        <f t="shared" si="0"/>
        <v>3.9999999999999966E-3</v>
      </c>
      <c r="E14" s="194">
        <f>PPCL_NG!J14+PPCL_Spot!J14+GT_NG!J14+GT_Spot!J14+Bawana_NG!J14+Bawana_RLNG!J14+Bawana_Spot!J14</f>
        <v>-0.01</v>
      </c>
      <c r="F14" s="194">
        <f>PPCL_NG!Q14+PPCL_Spot!Q14+GT_NG!Q14+GT_Spot!Q14+Bawana_NG!Q14+Bawana_RLNG!Q14+Bawana_Spot!Q14</f>
        <v>-1.1999999999999999E-2</v>
      </c>
      <c r="G14" s="195">
        <f t="shared" si="1"/>
        <v>1.9999999999999983E-3</v>
      </c>
      <c r="H14" s="194">
        <f>PPCL_NG!K14+PPCL_Spot!K14+GT_NG!K14+GT_Spot!K14+Bawana_NG!K14+Bawana_RLNG!K14+Bawana_Spot!K14</f>
        <v>0</v>
      </c>
      <c r="I14" s="194">
        <f>PPCL_NG!R14+PPCL_Spot!R14+GT_NG!R14+GT_Spot!R14+Bawana_NG!R14+Bawana_RLNG!R14+Bawana_Spot!R14</f>
        <v>0</v>
      </c>
      <c r="J14" s="195">
        <f t="shared" si="2"/>
        <v>0</v>
      </c>
      <c r="K14" s="194">
        <f>PPCL_NG!L14+PPCL_Spot!L14+GT_NG!L14+GT_Spot!L14+Bawana_NG!L14+Bawana_RLNG!L14+Bawana_Spot!L14</f>
        <v>0</v>
      </c>
      <c r="L14" s="194">
        <f>PPCL_NG!S14+PPCL_Spot!S14+GT_NG!S14+GT_Spot!S14+Bawana_NG!S14+Bawana_RLNG!S14+Bawana_Spot!S14</f>
        <v>0</v>
      </c>
      <c r="M14" s="195">
        <f t="shared" si="3"/>
        <v>0</v>
      </c>
      <c r="N14" s="194">
        <f>PPCL_NG!M14+PPCL_Spot!M14+GT_NG!M14+GT_Spot!M14+Bawana_NG!M14+Bawana_RLNG!M14+Bawana_Spot!M14</f>
        <v>-0.02</v>
      </c>
      <c r="O14" s="194">
        <f>PPCL_NG!T14+PPCL_Spot!T14+GT_NG!T14+GT_Spot!T14+Bawana_NG!T14+Bawana_RLNG!T14+Bawana_Spot!T14</f>
        <v>-2.3999999999999997E-2</v>
      </c>
      <c r="P14" s="195">
        <f t="shared" si="4"/>
        <v>3.9999999999999966E-3</v>
      </c>
      <c r="Q14" s="195">
        <f t="shared" si="5"/>
        <v>9.9999999999999915E-3</v>
      </c>
    </row>
    <row r="15" spans="1:17">
      <c r="A15" s="34" t="s">
        <v>57</v>
      </c>
      <c r="B15" s="194">
        <f>PPCL_NG!I15+PPCL_Spot!I15+GT_NG!I15+GT_Spot!I15+Bawana_NG!I15+Bawana_RLNG!I15+Bawana_Spot!I15</f>
        <v>-0.02</v>
      </c>
      <c r="C15" s="194">
        <f>PPCL_NG!P15+PPCL_Spot!P15+GT_NG!P15+GT_Spot!P15+Bawana_NG!P15+Bawana_RLNG!P15+Bawana_Spot!P15</f>
        <v>-2.3999999999999997E-2</v>
      </c>
      <c r="D15" s="195">
        <f t="shared" si="0"/>
        <v>3.9999999999999966E-3</v>
      </c>
      <c r="E15" s="194">
        <f>PPCL_NG!J15+PPCL_Spot!J15+GT_NG!J15+GT_Spot!J15+Bawana_NG!J15+Bawana_RLNG!J15+Bawana_Spot!J15</f>
        <v>-0.01</v>
      </c>
      <c r="F15" s="194">
        <f>PPCL_NG!Q15+PPCL_Spot!Q15+GT_NG!Q15+GT_Spot!Q15+Bawana_NG!Q15+Bawana_RLNG!Q15+Bawana_Spot!Q15</f>
        <v>-1.1999999999999999E-2</v>
      </c>
      <c r="G15" s="195">
        <f t="shared" si="1"/>
        <v>1.9999999999999983E-3</v>
      </c>
      <c r="H15" s="194">
        <f>PPCL_NG!K15+PPCL_Spot!K15+GT_NG!K15+GT_Spot!K15+Bawana_NG!K15+Bawana_RLNG!K15+Bawana_Spot!K15</f>
        <v>0</v>
      </c>
      <c r="I15" s="194">
        <f>PPCL_NG!R15+PPCL_Spot!R15+GT_NG!R15+GT_Spot!R15+Bawana_NG!R15+Bawana_RLNG!R15+Bawana_Spot!R15</f>
        <v>0</v>
      </c>
      <c r="J15" s="195">
        <f t="shared" si="2"/>
        <v>0</v>
      </c>
      <c r="K15" s="194">
        <f>PPCL_NG!L15+PPCL_Spot!L15+GT_NG!L15+GT_Spot!L15+Bawana_NG!L15+Bawana_RLNG!L15+Bawana_Spot!L15</f>
        <v>0</v>
      </c>
      <c r="L15" s="194">
        <f>PPCL_NG!S15+PPCL_Spot!S15+GT_NG!S15+GT_Spot!S15+Bawana_NG!S15+Bawana_RLNG!S15+Bawana_Spot!S15</f>
        <v>0</v>
      </c>
      <c r="M15" s="195">
        <f t="shared" si="3"/>
        <v>0</v>
      </c>
      <c r="N15" s="194">
        <f>PPCL_NG!M15+PPCL_Spot!M15+GT_NG!M15+GT_Spot!M15+Bawana_NG!M15+Bawana_RLNG!M15+Bawana_Spot!M15</f>
        <v>-0.02</v>
      </c>
      <c r="O15" s="194">
        <f>PPCL_NG!T15+PPCL_Spot!T15+GT_NG!T15+GT_Spot!T15+Bawana_NG!T15+Bawana_RLNG!T15+Bawana_Spot!T15</f>
        <v>-2.3999999999999997E-2</v>
      </c>
      <c r="P15" s="195">
        <f t="shared" si="4"/>
        <v>3.9999999999999966E-3</v>
      </c>
      <c r="Q15" s="195">
        <f t="shared" si="5"/>
        <v>9.9999999999999915E-3</v>
      </c>
    </row>
    <row r="16" spans="1:17">
      <c r="A16" s="34" t="s">
        <v>58</v>
      </c>
      <c r="B16" s="194">
        <f>PPCL_NG!I16+PPCL_Spot!I16+GT_NG!I16+GT_Spot!I16+Bawana_NG!I16+Bawana_RLNG!I16+Bawana_Spot!I16</f>
        <v>-0.02</v>
      </c>
      <c r="C16" s="194">
        <f>PPCL_NG!P16+PPCL_Spot!P16+GT_NG!P16+GT_Spot!P16+Bawana_NG!P16+Bawana_RLNG!P16+Bawana_Spot!P16</f>
        <v>-2.3999999999999997E-2</v>
      </c>
      <c r="D16" s="195">
        <f t="shared" si="0"/>
        <v>3.9999999999999966E-3</v>
      </c>
      <c r="E16" s="194">
        <f>PPCL_NG!J16+PPCL_Spot!J16+GT_NG!J16+GT_Spot!J16+Bawana_NG!J16+Bawana_RLNG!J16+Bawana_Spot!J16</f>
        <v>-0.01</v>
      </c>
      <c r="F16" s="194">
        <f>PPCL_NG!Q16+PPCL_Spot!Q16+GT_NG!Q16+GT_Spot!Q16+Bawana_NG!Q16+Bawana_RLNG!Q16+Bawana_Spot!Q16</f>
        <v>-1.1999999999999999E-2</v>
      </c>
      <c r="G16" s="195">
        <f t="shared" si="1"/>
        <v>1.9999999999999983E-3</v>
      </c>
      <c r="H16" s="194">
        <f>PPCL_NG!K16+PPCL_Spot!K16+GT_NG!K16+GT_Spot!K16+Bawana_NG!K16+Bawana_RLNG!K16+Bawana_Spot!K16</f>
        <v>0</v>
      </c>
      <c r="I16" s="194">
        <f>PPCL_NG!R16+PPCL_Spot!R16+GT_NG!R16+GT_Spot!R16+Bawana_NG!R16+Bawana_RLNG!R16+Bawana_Spot!R16</f>
        <v>0</v>
      </c>
      <c r="J16" s="195">
        <f t="shared" si="2"/>
        <v>0</v>
      </c>
      <c r="K16" s="194">
        <f>PPCL_NG!L16+PPCL_Spot!L16+GT_NG!L16+GT_Spot!L16+Bawana_NG!L16+Bawana_RLNG!L16+Bawana_Spot!L16</f>
        <v>0</v>
      </c>
      <c r="L16" s="194">
        <f>PPCL_NG!S16+PPCL_Spot!S16+GT_NG!S16+GT_Spot!S16+Bawana_NG!S16+Bawana_RLNG!S16+Bawana_Spot!S16</f>
        <v>0</v>
      </c>
      <c r="M16" s="195">
        <f t="shared" si="3"/>
        <v>0</v>
      </c>
      <c r="N16" s="194">
        <f>PPCL_NG!M16+PPCL_Spot!M16+GT_NG!M16+GT_Spot!M16+Bawana_NG!M16+Bawana_RLNG!M16+Bawana_Spot!M16</f>
        <v>-0.02</v>
      </c>
      <c r="O16" s="194">
        <f>PPCL_NG!T16+PPCL_Spot!T16+GT_NG!T16+GT_Spot!T16+Bawana_NG!T16+Bawana_RLNG!T16+Bawana_Spot!T16</f>
        <v>-2.3999999999999997E-2</v>
      </c>
      <c r="P16" s="195">
        <f t="shared" si="4"/>
        <v>3.9999999999999966E-3</v>
      </c>
      <c r="Q16" s="195">
        <f t="shared" si="5"/>
        <v>9.9999999999999915E-3</v>
      </c>
    </row>
    <row r="17" spans="1:17">
      <c r="A17" s="34" t="s">
        <v>59</v>
      </c>
      <c r="B17" s="194">
        <f>PPCL_NG!I17+PPCL_Spot!I17+GT_NG!I17+GT_Spot!I17+Bawana_NG!I17+Bawana_RLNG!I17+Bawana_Spot!I17</f>
        <v>-0.02</v>
      </c>
      <c r="C17" s="194">
        <f>PPCL_NG!P17+PPCL_Spot!P17+GT_NG!P17+GT_Spot!P17+Bawana_NG!P17+Bawana_RLNG!P17+Bawana_Spot!P17</f>
        <v>-2.3999999999999997E-2</v>
      </c>
      <c r="D17" s="195">
        <f t="shared" si="0"/>
        <v>3.9999999999999966E-3</v>
      </c>
      <c r="E17" s="194">
        <f>PPCL_NG!J17+PPCL_Spot!J17+GT_NG!J17+GT_Spot!J17+Bawana_NG!J17+Bawana_RLNG!J17+Bawana_Spot!J17</f>
        <v>-0.01</v>
      </c>
      <c r="F17" s="194">
        <f>PPCL_NG!Q17+PPCL_Spot!Q17+GT_NG!Q17+GT_Spot!Q17+Bawana_NG!Q17+Bawana_RLNG!Q17+Bawana_Spot!Q17</f>
        <v>-1.1999999999999999E-2</v>
      </c>
      <c r="G17" s="195">
        <f t="shared" si="1"/>
        <v>1.9999999999999983E-3</v>
      </c>
      <c r="H17" s="194">
        <f>PPCL_NG!K17+PPCL_Spot!K17+GT_NG!K17+GT_Spot!K17+Bawana_NG!K17+Bawana_RLNG!K17+Bawana_Spot!K17</f>
        <v>0</v>
      </c>
      <c r="I17" s="194">
        <f>PPCL_NG!R17+PPCL_Spot!R17+GT_NG!R17+GT_Spot!R17+Bawana_NG!R17+Bawana_RLNG!R17+Bawana_Spot!R17</f>
        <v>0</v>
      </c>
      <c r="J17" s="195">
        <f t="shared" si="2"/>
        <v>0</v>
      </c>
      <c r="K17" s="194">
        <f>PPCL_NG!L17+PPCL_Spot!L17+GT_NG!L17+GT_Spot!L17+Bawana_NG!L17+Bawana_RLNG!L17+Bawana_Spot!L17</f>
        <v>0</v>
      </c>
      <c r="L17" s="194">
        <f>PPCL_NG!S17+PPCL_Spot!S17+GT_NG!S17+GT_Spot!S17+Bawana_NG!S17+Bawana_RLNG!S17+Bawana_Spot!S17</f>
        <v>0</v>
      </c>
      <c r="M17" s="195">
        <f t="shared" si="3"/>
        <v>0</v>
      </c>
      <c r="N17" s="194">
        <f>PPCL_NG!M17+PPCL_Spot!M17+GT_NG!M17+GT_Spot!M17+Bawana_NG!M17+Bawana_RLNG!M17+Bawana_Spot!M17</f>
        <v>-0.02</v>
      </c>
      <c r="O17" s="194">
        <f>PPCL_NG!T17+PPCL_Spot!T17+GT_NG!T17+GT_Spot!T17+Bawana_NG!T17+Bawana_RLNG!T17+Bawana_Spot!T17</f>
        <v>-2.3999999999999997E-2</v>
      </c>
      <c r="P17" s="195">
        <f t="shared" si="4"/>
        <v>3.9999999999999966E-3</v>
      </c>
      <c r="Q17" s="195">
        <f t="shared" si="5"/>
        <v>9.9999999999999915E-3</v>
      </c>
    </row>
    <row r="18" spans="1:17">
      <c r="A18" s="34" t="s">
        <v>60</v>
      </c>
      <c r="B18" s="194">
        <f>PPCL_NG!I18+PPCL_Spot!I18+GT_NG!I18+GT_Spot!I18+Bawana_NG!I18+Bawana_RLNG!I18+Bawana_Spot!I18</f>
        <v>-0.02</v>
      </c>
      <c r="C18" s="194">
        <f>PPCL_NG!P18+PPCL_Spot!P18+GT_NG!P18+GT_Spot!P18+Bawana_NG!P18+Bawana_RLNG!P18+Bawana_Spot!P18</f>
        <v>-2.3999999999999997E-2</v>
      </c>
      <c r="D18" s="195">
        <f t="shared" si="0"/>
        <v>3.9999999999999966E-3</v>
      </c>
      <c r="E18" s="194">
        <f>PPCL_NG!J18+PPCL_Spot!J18+GT_NG!J18+GT_Spot!J18+Bawana_NG!J18+Bawana_RLNG!J18+Bawana_Spot!J18</f>
        <v>-0.01</v>
      </c>
      <c r="F18" s="194">
        <f>PPCL_NG!Q18+PPCL_Spot!Q18+GT_NG!Q18+GT_Spot!Q18+Bawana_NG!Q18+Bawana_RLNG!Q18+Bawana_Spot!Q18</f>
        <v>-1.1999999999999999E-2</v>
      </c>
      <c r="G18" s="195">
        <f t="shared" si="1"/>
        <v>1.9999999999999983E-3</v>
      </c>
      <c r="H18" s="194">
        <f>PPCL_NG!K18+PPCL_Spot!K18+GT_NG!K18+GT_Spot!K18+Bawana_NG!K18+Bawana_RLNG!K18+Bawana_Spot!K18</f>
        <v>0</v>
      </c>
      <c r="I18" s="194">
        <f>PPCL_NG!R18+PPCL_Spot!R18+GT_NG!R18+GT_Spot!R18+Bawana_NG!R18+Bawana_RLNG!R18+Bawana_Spot!R18</f>
        <v>0</v>
      </c>
      <c r="J18" s="195">
        <f t="shared" si="2"/>
        <v>0</v>
      </c>
      <c r="K18" s="194">
        <f>PPCL_NG!L18+PPCL_Spot!L18+GT_NG!L18+GT_Spot!L18+Bawana_NG!L18+Bawana_RLNG!L18+Bawana_Spot!L18</f>
        <v>0</v>
      </c>
      <c r="L18" s="194">
        <f>PPCL_NG!S18+PPCL_Spot!S18+GT_NG!S18+GT_Spot!S18+Bawana_NG!S18+Bawana_RLNG!S18+Bawana_Spot!S18</f>
        <v>0</v>
      </c>
      <c r="M18" s="195">
        <f t="shared" si="3"/>
        <v>0</v>
      </c>
      <c r="N18" s="194">
        <f>PPCL_NG!M18+PPCL_Spot!M18+GT_NG!M18+GT_Spot!M18+Bawana_NG!M18+Bawana_RLNG!M18+Bawana_Spot!M18</f>
        <v>-0.02</v>
      </c>
      <c r="O18" s="194">
        <f>PPCL_NG!T18+PPCL_Spot!T18+GT_NG!T18+GT_Spot!T18+Bawana_NG!T18+Bawana_RLNG!T18+Bawana_Spot!T18</f>
        <v>-2.3999999999999997E-2</v>
      </c>
      <c r="P18" s="195">
        <f t="shared" si="4"/>
        <v>3.9999999999999966E-3</v>
      </c>
      <c r="Q18" s="195">
        <f t="shared" si="5"/>
        <v>9.9999999999999915E-3</v>
      </c>
    </row>
    <row r="19" spans="1:17">
      <c r="A19" s="34" t="s">
        <v>61</v>
      </c>
      <c r="B19" s="194">
        <f>PPCL_NG!I19+PPCL_Spot!I19+GT_NG!I19+GT_Spot!I19+Bawana_NG!I19+Bawana_RLNG!I19+Bawana_Spot!I19</f>
        <v>-0.02</v>
      </c>
      <c r="C19" s="194">
        <f>PPCL_NG!P19+PPCL_Spot!P19+GT_NG!P19+GT_Spot!P19+Bawana_NG!P19+Bawana_RLNG!P19+Bawana_Spot!P19</f>
        <v>-2.3999999999999997E-2</v>
      </c>
      <c r="D19" s="195">
        <f t="shared" si="0"/>
        <v>3.9999999999999966E-3</v>
      </c>
      <c r="E19" s="194">
        <f>PPCL_NG!J19+PPCL_Spot!J19+GT_NG!J19+GT_Spot!J19+Bawana_NG!J19+Bawana_RLNG!J19+Bawana_Spot!J19</f>
        <v>-0.01</v>
      </c>
      <c r="F19" s="194">
        <f>PPCL_NG!Q19+PPCL_Spot!Q19+GT_NG!Q19+GT_Spot!Q19+Bawana_NG!Q19+Bawana_RLNG!Q19+Bawana_Spot!Q19</f>
        <v>-1.1999999999999999E-2</v>
      </c>
      <c r="G19" s="195">
        <f t="shared" si="1"/>
        <v>1.9999999999999983E-3</v>
      </c>
      <c r="H19" s="194">
        <f>PPCL_NG!K19+PPCL_Spot!K19+GT_NG!K19+GT_Spot!K19+Bawana_NG!K19+Bawana_RLNG!K19+Bawana_Spot!K19</f>
        <v>0</v>
      </c>
      <c r="I19" s="194">
        <f>PPCL_NG!R19+PPCL_Spot!R19+GT_NG!R19+GT_Spot!R19+Bawana_NG!R19+Bawana_RLNG!R19+Bawana_Spot!R19</f>
        <v>0</v>
      </c>
      <c r="J19" s="195">
        <f t="shared" si="2"/>
        <v>0</v>
      </c>
      <c r="K19" s="194">
        <f>PPCL_NG!L19+PPCL_Spot!L19+GT_NG!L19+GT_Spot!L19+Bawana_NG!L19+Bawana_RLNG!L19+Bawana_Spot!L19</f>
        <v>0</v>
      </c>
      <c r="L19" s="194">
        <f>PPCL_NG!S19+PPCL_Spot!S19+GT_NG!S19+GT_Spot!S19+Bawana_NG!S19+Bawana_RLNG!S19+Bawana_Spot!S19</f>
        <v>0</v>
      </c>
      <c r="M19" s="195">
        <f t="shared" si="3"/>
        <v>0</v>
      </c>
      <c r="N19" s="194">
        <f>PPCL_NG!M19+PPCL_Spot!M19+GT_NG!M19+GT_Spot!M19+Bawana_NG!M19+Bawana_RLNG!M19+Bawana_Spot!M19</f>
        <v>-0.02</v>
      </c>
      <c r="O19" s="194">
        <f>PPCL_NG!T19+PPCL_Spot!T19+GT_NG!T19+GT_Spot!T19+Bawana_NG!T19+Bawana_RLNG!T19+Bawana_Spot!T19</f>
        <v>-2.3999999999999997E-2</v>
      </c>
      <c r="P19" s="195">
        <f t="shared" si="4"/>
        <v>3.9999999999999966E-3</v>
      </c>
      <c r="Q19" s="195">
        <f t="shared" si="5"/>
        <v>9.9999999999999915E-3</v>
      </c>
    </row>
    <row r="20" spans="1:17">
      <c r="A20" s="34" t="s">
        <v>62</v>
      </c>
      <c r="B20" s="194">
        <f>PPCL_NG!I20+PPCL_Spot!I20+GT_NG!I20+GT_Spot!I20+Bawana_NG!I20+Bawana_RLNG!I20+Bawana_Spot!I20</f>
        <v>-0.02</v>
      </c>
      <c r="C20" s="194">
        <f>PPCL_NG!P20+PPCL_Spot!P20+GT_NG!P20+GT_Spot!P20+Bawana_NG!P20+Bawana_RLNG!P20+Bawana_Spot!P20</f>
        <v>-2.3999999999999997E-2</v>
      </c>
      <c r="D20" s="195">
        <f t="shared" si="0"/>
        <v>3.9999999999999966E-3</v>
      </c>
      <c r="E20" s="194">
        <f>PPCL_NG!J20+PPCL_Spot!J20+GT_NG!J20+GT_Spot!J20+Bawana_NG!J20+Bawana_RLNG!J20+Bawana_Spot!J20</f>
        <v>-0.01</v>
      </c>
      <c r="F20" s="194">
        <f>PPCL_NG!Q20+PPCL_Spot!Q20+GT_NG!Q20+GT_Spot!Q20+Bawana_NG!Q20+Bawana_RLNG!Q20+Bawana_Spot!Q20</f>
        <v>-1.1999999999999999E-2</v>
      </c>
      <c r="G20" s="195">
        <f t="shared" si="1"/>
        <v>1.9999999999999983E-3</v>
      </c>
      <c r="H20" s="194">
        <f>PPCL_NG!K20+PPCL_Spot!K20+GT_NG!K20+GT_Spot!K20+Bawana_NG!K20+Bawana_RLNG!K20+Bawana_Spot!K20</f>
        <v>0</v>
      </c>
      <c r="I20" s="194">
        <f>PPCL_NG!R20+PPCL_Spot!R20+GT_NG!R20+GT_Spot!R20+Bawana_NG!R20+Bawana_RLNG!R20+Bawana_Spot!R20</f>
        <v>0</v>
      </c>
      <c r="J20" s="195">
        <f t="shared" si="2"/>
        <v>0</v>
      </c>
      <c r="K20" s="194">
        <f>PPCL_NG!L20+PPCL_Spot!L20+GT_NG!L20+GT_Spot!L20+Bawana_NG!L20+Bawana_RLNG!L20+Bawana_Spot!L20</f>
        <v>0</v>
      </c>
      <c r="L20" s="194">
        <f>PPCL_NG!S20+PPCL_Spot!S20+GT_NG!S20+GT_Spot!S20+Bawana_NG!S20+Bawana_RLNG!S20+Bawana_Spot!S20</f>
        <v>0</v>
      </c>
      <c r="M20" s="195">
        <f t="shared" si="3"/>
        <v>0</v>
      </c>
      <c r="N20" s="194">
        <f>PPCL_NG!M20+PPCL_Spot!M20+GT_NG!M20+GT_Spot!M20+Bawana_NG!M20+Bawana_RLNG!M20+Bawana_Spot!M20</f>
        <v>-0.02</v>
      </c>
      <c r="O20" s="194">
        <f>PPCL_NG!T20+PPCL_Spot!T20+GT_NG!T20+GT_Spot!T20+Bawana_NG!T20+Bawana_RLNG!T20+Bawana_Spot!T20</f>
        <v>-2.3999999999999997E-2</v>
      </c>
      <c r="P20" s="195">
        <f t="shared" si="4"/>
        <v>3.9999999999999966E-3</v>
      </c>
      <c r="Q20" s="195">
        <f t="shared" si="5"/>
        <v>9.9999999999999915E-3</v>
      </c>
    </row>
    <row r="21" spans="1:17">
      <c r="A21" s="34" t="s">
        <v>63</v>
      </c>
      <c r="B21" s="194">
        <f>PPCL_NG!I21+PPCL_Spot!I21+GT_NG!I21+GT_Spot!I21+Bawana_NG!I21+Bawana_RLNG!I21+Bawana_Spot!I21</f>
        <v>-0.02</v>
      </c>
      <c r="C21" s="194">
        <f>PPCL_NG!P21+PPCL_Spot!P21+GT_NG!P21+GT_Spot!P21+Bawana_NG!P21+Bawana_RLNG!P21+Bawana_Spot!P21</f>
        <v>-2.3999999999999997E-2</v>
      </c>
      <c r="D21" s="195">
        <f t="shared" si="0"/>
        <v>3.9999999999999966E-3</v>
      </c>
      <c r="E21" s="194">
        <f>PPCL_NG!J21+PPCL_Spot!J21+GT_NG!J21+GT_Spot!J21+Bawana_NG!J21+Bawana_RLNG!J21+Bawana_Spot!J21</f>
        <v>-0.01</v>
      </c>
      <c r="F21" s="194">
        <f>PPCL_NG!Q21+PPCL_Spot!Q21+GT_NG!Q21+GT_Spot!Q21+Bawana_NG!Q21+Bawana_RLNG!Q21+Bawana_Spot!Q21</f>
        <v>-1.1999999999999999E-2</v>
      </c>
      <c r="G21" s="195">
        <f t="shared" si="1"/>
        <v>1.9999999999999983E-3</v>
      </c>
      <c r="H21" s="194">
        <f>PPCL_NG!K21+PPCL_Spot!K21+GT_NG!K21+GT_Spot!K21+Bawana_NG!K21+Bawana_RLNG!K21+Bawana_Spot!K21</f>
        <v>0</v>
      </c>
      <c r="I21" s="194">
        <f>PPCL_NG!R21+PPCL_Spot!R21+GT_NG!R21+GT_Spot!R21+Bawana_NG!R21+Bawana_RLNG!R21+Bawana_Spot!R21</f>
        <v>0</v>
      </c>
      <c r="J21" s="195">
        <f t="shared" si="2"/>
        <v>0</v>
      </c>
      <c r="K21" s="194">
        <f>PPCL_NG!L21+PPCL_Spot!L21+GT_NG!L21+GT_Spot!L21+Bawana_NG!L21+Bawana_RLNG!L21+Bawana_Spot!L21</f>
        <v>0</v>
      </c>
      <c r="L21" s="194">
        <f>PPCL_NG!S21+PPCL_Spot!S21+GT_NG!S21+GT_Spot!S21+Bawana_NG!S21+Bawana_RLNG!S21+Bawana_Spot!S21</f>
        <v>0</v>
      </c>
      <c r="M21" s="195">
        <f t="shared" si="3"/>
        <v>0</v>
      </c>
      <c r="N21" s="194">
        <f>PPCL_NG!M21+PPCL_Spot!M21+GT_NG!M21+GT_Spot!M21+Bawana_NG!M21+Bawana_RLNG!M21+Bawana_Spot!M21</f>
        <v>-0.02</v>
      </c>
      <c r="O21" s="194">
        <f>PPCL_NG!T21+PPCL_Spot!T21+GT_NG!T21+GT_Spot!T21+Bawana_NG!T21+Bawana_RLNG!T21+Bawana_Spot!T21</f>
        <v>-2.3999999999999997E-2</v>
      </c>
      <c r="P21" s="195">
        <f t="shared" si="4"/>
        <v>3.9999999999999966E-3</v>
      </c>
      <c r="Q21" s="195">
        <f t="shared" si="5"/>
        <v>9.9999999999999915E-3</v>
      </c>
    </row>
    <row r="22" spans="1:17">
      <c r="A22" s="34" t="s">
        <v>64</v>
      </c>
      <c r="B22" s="194">
        <f>PPCL_NG!I22+PPCL_Spot!I22+GT_NG!I22+GT_Spot!I22+Bawana_NG!I22+Bawana_RLNG!I22+Bawana_Spot!I22</f>
        <v>-0.02</v>
      </c>
      <c r="C22" s="194">
        <f>PPCL_NG!P22+PPCL_Spot!P22+GT_NG!P22+GT_Spot!P22+Bawana_NG!P22+Bawana_RLNG!P22+Bawana_Spot!P22</f>
        <v>-2.3999999999999997E-2</v>
      </c>
      <c r="D22" s="195">
        <f t="shared" si="0"/>
        <v>3.9999999999999966E-3</v>
      </c>
      <c r="E22" s="194">
        <f>PPCL_NG!J22+PPCL_Spot!J22+GT_NG!J22+GT_Spot!J22+Bawana_NG!J22+Bawana_RLNG!J22+Bawana_Spot!J22</f>
        <v>-0.01</v>
      </c>
      <c r="F22" s="194">
        <f>PPCL_NG!Q22+PPCL_Spot!Q22+GT_NG!Q22+GT_Spot!Q22+Bawana_NG!Q22+Bawana_RLNG!Q22+Bawana_Spot!Q22</f>
        <v>-1.1999999999999999E-2</v>
      </c>
      <c r="G22" s="195">
        <f t="shared" si="1"/>
        <v>1.9999999999999983E-3</v>
      </c>
      <c r="H22" s="194">
        <f>PPCL_NG!K22+PPCL_Spot!K22+GT_NG!K22+GT_Spot!K22+Bawana_NG!K22+Bawana_RLNG!K22+Bawana_Spot!K22</f>
        <v>0</v>
      </c>
      <c r="I22" s="194">
        <f>PPCL_NG!R22+PPCL_Spot!R22+GT_NG!R22+GT_Spot!R22+Bawana_NG!R22+Bawana_RLNG!R22+Bawana_Spot!R22</f>
        <v>0</v>
      </c>
      <c r="J22" s="195">
        <f t="shared" si="2"/>
        <v>0</v>
      </c>
      <c r="K22" s="194">
        <f>PPCL_NG!L22+PPCL_Spot!L22+GT_NG!L22+GT_Spot!L22+Bawana_NG!L22+Bawana_RLNG!L22+Bawana_Spot!L22</f>
        <v>0</v>
      </c>
      <c r="L22" s="194">
        <f>PPCL_NG!S22+PPCL_Spot!S22+GT_NG!S22+GT_Spot!S22+Bawana_NG!S22+Bawana_RLNG!S22+Bawana_Spot!S22</f>
        <v>0</v>
      </c>
      <c r="M22" s="195">
        <f t="shared" si="3"/>
        <v>0</v>
      </c>
      <c r="N22" s="194">
        <f>PPCL_NG!M22+PPCL_Spot!M22+GT_NG!M22+GT_Spot!M22+Bawana_NG!M22+Bawana_RLNG!M22+Bawana_Spot!M22</f>
        <v>-0.02</v>
      </c>
      <c r="O22" s="194">
        <f>PPCL_NG!T22+PPCL_Spot!T22+GT_NG!T22+GT_Spot!T22+Bawana_NG!T22+Bawana_RLNG!T22+Bawana_Spot!T22</f>
        <v>-2.3999999999999997E-2</v>
      </c>
      <c r="P22" s="195">
        <f t="shared" si="4"/>
        <v>3.9999999999999966E-3</v>
      </c>
      <c r="Q22" s="195">
        <f t="shared" si="5"/>
        <v>9.9999999999999915E-3</v>
      </c>
    </row>
    <row r="23" spans="1:17">
      <c r="A23" s="34" t="s">
        <v>65</v>
      </c>
      <c r="B23" s="194">
        <f>PPCL_NG!I23+PPCL_Spot!I23+GT_NG!I23+GT_Spot!I23+Bawana_NG!I23+Bawana_RLNG!I23+Bawana_Spot!I23</f>
        <v>-0.02</v>
      </c>
      <c r="C23" s="194">
        <f>PPCL_NG!P23+PPCL_Spot!P23+GT_NG!P23+GT_Spot!P23+Bawana_NG!P23+Bawana_RLNG!P23+Bawana_Spot!P23</f>
        <v>-2.3999999999999997E-2</v>
      </c>
      <c r="D23" s="195">
        <f t="shared" si="0"/>
        <v>3.9999999999999966E-3</v>
      </c>
      <c r="E23" s="194">
        <f>PPCL_NG!J23+PPCL_Spot!J23+GT_NG!J23+GT_Spot!J23+Bawana_NG!J23+Bawana_RLNG!J23+Bawana_Spot!J23</f>
        <v>-0.01</v>
      </c>
      <c r="F23" s="194">
        <f>PPCL_NG!Q23+PPCL_Spot!Q23+GT_NG!Q23+GT_Spot!Q23+Bawana_NG!Q23+Bawana_RLNG!Q23+Bawana_Spot!Q23</f>
        <v>-1.1999999999999999E-2</v>
      </c>
      <c r="G23" s="195">
        <f t="shared" si="1"/>
        <v>1.9999999999999983E-3</v>
      </c>
      <c r="H23" s="194">
        <f>PPCL_NG!K23+PPCL_Spot!K23+GT_NG!K23+GT_Spot!K23+Bawana_NG!K23+Bawana_RLNG!K23+Bawana_Spot!K23</f>
        <v>0</v>
      </c>
      <c r="I23" s="194">
        <f>PPCL_NG!R23+PPCL_Spot!R23+GT_NG!R23+GT_Spot!R23+Bawana_NG!R23+Bawana_RLNG!R23+Bawana_Spot!R23</f>
        <v>0</v>
      </c>
      <c r="J23" s="195">
        <f t="shared" si="2"/>
        <v>0</v>
      </c>
      <c r="K23" s="194">
        <f>PPCL_NG!L23+PPCL_Spot!L23+GT_NG!L23+GT_Spot!L23+Bawana_NG!L23+Bawana_RLNG!L23+Bawana_Spot!L23</f>
        <v>0</v>
      </c>
      <c r="L23" s="194">
        <f>PPCL_NG!S23+PPCL_Spot!S23+GT_NG!S23+GT_Spot!S23+Bawana_NG!S23+Bawana_RLNG!S23+Bawana_Spot!S23</f>
        <v>0</v>
      </c>
      <c r="M23" s="195">
        <f t="shared" si="3"/>
        <v>0</v>
      </c>
      <c r="N23" s="194">
        <f>PPCL_NG!M23+PPCL_Spot!M23+GT_NG!M23+GT_Spot!M23+Bawana_NG!M23+Bawana_RLNG!M23+Bawana_Spot!M23</f>
        <v>-0.02</v>
      </c>
      <c r="O23" s="194">
        <f>PPCL_NG!T23+PPCL_Spot!T23+GT_NG!T23+GT_Spot!T23+Bawana_NG!T23+Bawana_RLNG!T23+Bawana_Spot!T23</f>
        <v>-2.3999999999999997E-2</v>
      </c>
      <c r="P23" s="195">
        <f t="shared" si="4"/>
        <v>3.9999999999999966E-3</v>
      </c>
      <c r="Q23" s="195">
        <f t="shared" si="5"/>
        <v>9.9999999999999915E-3</v>
      </c>
    </row>
    <row r="24" spans="1:17">
      <c r="A24" s="34" t="s">
        <v>66</v>
      </c>
      <c r="B24" s="194">
        <f>PPCL_NG!I24+PPCL_Spot!I24+GT_NG!I24+GT_Spot!I24+Bawana_NG!I24+Bawana_RLNG!I24+Bawana_Spot!I24</f>
        <v>-0.02</v>
      </c>
      <c r="C24" s="194">
        <f>PPCL_NG!P24+PPCL_Spot!P24+GT_NG!P24+GT_Spot!P24+Bawana_NG!P24+Bawana_RLNG!P24+Bawana_Spot!P24</f>
        <v>-2.3999999999999997E-2</v>
      </c>
      <c r="D24" s="195">
        <f t="shared" si="0"/>
        <v>3.9999999999999966E-3</v>
      </c>
      <c r="E24" s="194">
        <f>PPCL_NG!J24+PPCL_Spot!J24+GT_NG!J24+GT_Spot!J24+Bawana_NG!J24+Bawana_RLNG!J24+Bawana_Spot!J24</f>
        <v>-0.01</v>
      </c>
      <c r="F24" s="194">
        <f>PPCL_NG!Q24+PPCL_Spot!Q24+GT_NG!Q24+GT_Spot!Q24+Bawana_NG!Q24+Bawana_RLNG!Q24+Bawana_Spot!Q24</f>
        <v>-1.1999999999999999E-2</v>
      </c>
      <c r="G24" s="195">
        <f t="shared" si="1"/>
        <v>1.9999999999999983E-3</v>
      </c>
      <c r="H24" s="194">
        <f>PPCL_NG!K24+PPCL_Spot!K24+GT_NG!K24+GT_Spot!K24+Bawana_NG!K24+Bawana_RLNG!K24+Bawana_Spot!K24</f>
        <v>0</v>
      </c>
      <c r="I24" s="194">
        <f>PPCL_NG!R24+PPCL_Spot!R24+GT_NG!R24+GT_Spot!R24+Bawana_NG!R24+Bawana_RLNG!R24+Bawana_Spot!R24</f>
        <v>0</v>
      </c>
      <c r="J24" s="195">
        <f t="shared" si="2"/>
        <v>0</v>
      </c>
      <c r="K24" s="194">
        <f>PPCL_NG!L24+PPCL_Spot!L24+GT_NG!L24+GT_Spot!L24+Bawana_NG!L24+Bawana_RLNG!L24+Bawana_Spot!L24</f>
        <v>0</v>
      </c>
      <c r="L24" s="194">
        <f>PPCL_NG!S24+PPCL_Spot!S24+GT_NG!S24+GT_Spot!S24+Bawana_NG!S24+Bawana_RLNG!S24+Bawana_Spot!S24</f>
        <v>0</v>
      </c>
      <c r="M24" s="195">
        <f t="shared" si="3"/>
        <v>0</v>
      </c>
      <c r="N24" s="194">
        <f>PPCL_NG!M24+PPCL_Spot!M24+GT_NG!M24+GT_Spot!M24+Bawana_NG!M24+Bawana_RLNG!M24+Bawana_Spot!M24</f>
        <v>-0.02</v>
      </c>
      <c r="O24" s="194">
        <f>PPCL_NG!T24+PPCL_Spot!T24+GT_NG!T24+GT_Spot!T24+Bawana_NG!T24+Bawana_RLNG!T24+Bawana_Spot!T24</f>
        <v>-2.3999999999999997E-2</v>
      </c>
      <c r="P24" s="195">
        <f t="shared" si="4"/>
        <v>3.9999999999999966E-3</v>
      </c>
      <c r="Q24" s="195">
        <f t="shared" si="5"/>
        <v>9.9999999999999915E-3</v>
      </c>
    </row>
    <row r="25" spans="1:17">
      <c r="A25" s="34" t="s">
        <v>67</v>
      </c>
      <c r="B25" s="194">
        <f>PPCL_NG!I25+PPCL_Spot!I25+GT_NG!I25+GT_Spot!I25+Bawana_NG!I25+Bawana_RLNG!I25+Bawana_Spot!I25</f>
        <v>-0.02</v>
      </c>
      <c r="C25" s="194">
        <f>PPCL_NG!P25+PPCL_Spot!P25+GT_NG!P25+GT_Spot!P25+Bawana_NG!P25+Bawana_RLNG!P25+Bawana_Spot!P25</f>
        <v>-2.3999999999999997E-2</v>
      </c>
      <c r="D25" s="195">
        <f t="shared" si="0"/>
        <v>3.9999999999999966E-3</v>
      </c>
      <c r="E25" s="194">
        <f>PPCL_NG!J25+PPCL_Spot!J25+GT_NG!J25+GT_Spot!J25+Bawana_NG!J25+Bawana_RLNG!J25+Bawana_Spot!J25</f>
        <v>-0.01</v>
      </c>
      <c r="F25" s="194">
        <f>PPCL_NG!Q25+PPCL_Spot!Q25+GT_NG!Q25+GT_Spot!Q25+Bawana_NG!Q25+Bawana_RLNG!Q25+Bawana_Spot!Q25</f>
        <v>-1.1999999999999999E-2</v>
      </c>
      <c r="G25" s="195">
        <f t="shared" si="1"/>
        <v>1.9999999999999983E-3</v>
      </c>
      <c r="H25" s="194">
        <f>PPCL_NG!K25+PPCL_Spot!K25+GT_NG!K25+GT_Spot!K25+Bawana_NG!K25+Bawana_RLNG!K25+Bawana_Spot!K25</f>
        <v>0</v>
      </c>
      <c r="I25" s="194">
        <f>PPCL_NG!R25+PPCL_Spot!R25+GT_NG!R25+GT_Spot!R25+Bawana_NG!R25+Bawana_RLNG!R25+Bawana_Spot!R25</f>
        <v>0</v>
      </c>
      <c r="J25" s="195">
        <f t="shared" si="2"/>
        <v>0</v>
      </c>
      <c r="K25" s="194">
        <f>PPCL_NG!L25+PPCL_Spot!L25+GT_NG!L25+GT_Spot!L25+Bawana_NG!L25+Bawana_RLNG!L25+Bawana_Spot!L25</f>
        <v>0</v>
      </c>
      <c r="L25" s="194">
        <f>PPCL_NG!S25+PPCL_Spot!S25+GT_NG!S25+GT_Spot!S25+Bawana_NG!S25+Bawana_RLNG!S25+Bawana_Spot!S25</f>
        <v>0</v>
      </c>
      <c r="M25" s="195">
        <f t="shared" si="3"/>
        <v>0</v>
      </c>
      <c r="N25" s="194">
        <f>PPCL_NG!M25+PPCL_Spot!M25+GT_NG!M25+GT_Spot!M25+Bawana_NG!M25+Bawana_RLNG!M25+Bawana_Spot!M25</f>
        <v>-0.02</v>
      </c>
      <c r="O25" s="194">
        <f>PPCL_NG!T25+PPCL_Spot!T25+GT_NG!T25+GT_Spot!T25+Bawana_NG!T25+Bawana_RLNG!T25+Bawana_Spot!T25</f>
        <v>-2.3999999999999997E-2</v>
      </c>
      <c r="P25" s="195">
        <f t="shared" si="4"/>
        <v>3.9999999999999966E-3</v>
      </c>
      <c r="Q25" s="195">
        <f t="shared" si="5"/>
        <v>9.9999999999999915E-3</v>
      </c>
    </row>
    <row r="26" spans="1:17">
      <c r="A26" s="34" t="s">
        <v>68</v>
      </c>
      <c r="B26" s="194">
        <f>PPCL_NG!I26+PPCL_Spot!I26+GT_NG!I26+GT_Spot!I26+Bawana_NG!I26+Bawana_RLNG!I26+Bawana_Spot!I26</f>
        <v>-0.02</v>
      </c>
      <c r="C26" s="194">
        <f>PPCL_NG!P26+PPCL_Spot!P26+GT_NG!P26+GT_Spot!P26+Bawana_NG!P26+Bawana_RLNG!P26+Bawana_Spot!P26</f>
        <v>-2.3999999999999997E-2</v>
      </c>
      <c r="D26" s="195">
        <f t="shared" si="0"/>
        <v>3.9999999999999966E-3</v>
      </c>
      <c r="E26" s="194">
        <f>PPCL_NG!J26+PPCL_Spot!J26+GT_NG!J26+GT_Spot!J26+Bawana_NG!J26+Bawana_RLNG!J26+Bawana_Spot!J26</f>
        <v>-0.01</v>
      </c>
      <c r="F26" s="194">
        <f>PPCL_NG!Q26+PPCL_Spot!Q26+GT_NG!Q26+GT_Spot!Q26+Bawana_NG!Q26+Bawana_RLNG!Q26+Bawana_Spot!Q26</f>
        <v>-1.1999999999999999E-2</v>
      </c>
      <c r="G26" s="195">
        <f t="shared" si="1"/>
        <v>1.9999999999999983E-3</v>
      </c>
      <c r="H26" s="194">
        <f>PPCL_NG!K26+PPCL_Spot!K26+GT_NG!K26+GT_Spot!K26+Bawana_NG!K26+Bawana_RLNG!K26+Bawana_Spot!K26</f>
        <v>0</v>
      </c>
      <c r="I26" s="194">
        <f>PPCL_NG!R26+PPCL_Spot!R26+GT_NG!R26+GT_Spot!R26+Bawana_NG!R26+Bawana_RLNG!R26+Bawana_Spot!R26</f>
        <v>0</v>
      </c>
      <c r="J26" s="195">
        <f t="shared" si="2"/>
        <v>0</v>
      </c>
      <c r="K26" s="194">
        <f>PPCL_NG!L26+PPCL_Spot!L26+GT_NG!L26+GT_Spot!L26+Bawana_NG!L26+Bawana_RLNG!L26+Bawana_Spot!L26</f>
        <v>0</v>
      </c>
      <c r="L26" s="194">
        <f>PPCL_NG!S26+PPCL_Spot!S26+GT_NG!S26+GT_Spot!S26+Bawana_NG!S26+Bawana_RLNG!S26+Bawana_Spot!S26</f>
        <v>0</v>
      </c>
      <c r="M26" s="195">
        <f t="shared" si="3"/>
        <v>0</v>
      </c>
      <c r="N26" s="194">
        <f>PPCL_NG!M26+PPCL_Spot!M26+GT_NG!M26+GT_Spot!M26+Bawana_NG!M26+Bawana_RLNG!M26+Bawana_Spot!M26</f>
        <v>-0.02</v>
      </c>
      <c r="O26" s="194">
        <f>PPCL_NG!T26+PPCL_Spot!T26+GT_NG!T26+GT_Spot!T26+Bawana_NG!T26+Bawana_RLNG!T26+Bawana_Spot!T26</f>
        <v>-2.3999999999999997E-2</v>
      </c>
      <c r="P26" s="195">
        <f t="shared" si="4"/>
        <v>3.9999999999999966E-3</v>
      </c>
      <c r="Q26" s="195">
        <f t="shared" si="5"/>
        <v>9.9999999999999915E-3</v>
      </c>
    </row>
    <row r="27" spans="1:17">
      <c r="A27" s="34" t="s">
        <v>69</v>
      </c>
      <c r="B27" s="194">
        <f>PPCL_NG!I27+PPCL_Spot!I27+GT_NG!I27+GT_Spot!I27+Bawana_NG!I27+Bawana_RLNG!I27+Bawana_Spot!I27</f>
        <v>-0.02</v>
      </c>
      <c r="C27" s="194">
        <f>PPCL_NG!P27+PPCL_Spot!P27+GT_NG!P27+GT_Spot!P27+Bawana_NG!P27+Bawana_RLNG!P27+Bawana_Spot!P27</f>
        <v>-2.3999999999999997E-2</v>
      </c>
      <c r="D27" s="195">
        <f t="shared" si="0"/>
        <v>3.9999999999999966E-3</v>
      </c>
      <c r="E27" s="194">
        <f>PPCL_NG!J27+PPCL_Spot!J27+GT_NG!J27+GT_Spot!J27+Bawana_NG!J27+Bawana_RLNG!J27+Bawana_Spot!J27</f>
        <v>-0.01</v>
      </c>
      <c r="F27" s="194">
        <f>PPCL_NG!Q27+PPCL_Spot!Q27+GT_NG!Q27+GT_Spot!Q27+Bawana_NG!Q27+Bawana_RLNG!Q27+Bawana_Spot!Q27</f>
        <v>-1.1999999999999999E-2</v>
      </c>
      <c r="G27" s="195">
        <f t="shared" si="1"/>
        <v>1.9999999999999983E-3</v>
      </c>
      <c r="H27" s="194">
        <f>PPCL_NG!K27+PPCL_Spot!K27+GT_NG!K27+GT_Spot!K27+Bawana_NG!K27+Bawana_RLNG!K27+Bawana_Spot!K27</f>
        <v>0</v>
      </c>
      <c r="I27" s="194">
        <f>PPCL_NG!R27+PPCL_Spot!R27+GT_NG!R27+GT_Spot!R27+Bawana_NG!R27+Bawana_RLNG!R27+Bawana_Spot!R27</f>
        <v>0</v>
      </c>
      <c r="J27" s="195">
        <f t="shared" si="2"/>
        <v>0</v>
      </c>
      <c r="K27" s="194">
        <f>PPCL_NG!L27+PPCL_Spot!L27+GT_NG!L27+GT_Spot!L27+Bawana_NG!L27+Bawana_RLNG!L27+Bawana_Spot!L27</f>
        <v>0</v>
      </c>
      <c r="L27" s="194">
        <f>PPCL_NG!S27+PPCL_Spot!S27+GT_NG!S27+GT_Spot!S27+Bawana_NG!S27+Bawana_RLNG!S27+Bawana_Spot!S27</f>
        <v>0</v>
      </c>
      <c r="M27" s="195">
        <f t="shared" si="3"/>
        <v>0</v>
      </c>
      <c r="N27" s="194">
        <f>PPCL_NG!M27+PPCL_Spot!M27+GT_NG!M27+GT_Spot!M27+Bawana_NG!M27+Bawana_RLNG!M27+Bawana_Spot!M27</f>
        <v>-0.02</v>
      </c>
      <c r="O27" s="194">
        <f>PPCL_NG!T27+PPCL_Spot!T27+GT_NG!T27+GT_Spot!T27+Bawana_NG!T27+Bawana_RLNG!T27+Bawana_Spot!T27</f>
        <v>-2.3999999999999997E-2</v>
      </c>
      <c r="P27" s="195">
        <f t="shared" si="4"/>
        <v>3.9999999999999966E-3</v>
      </c>
      <c r="Q27" s="195">
        <f t="shared" si="5"/>
        <v>9.9999999999999915E-3</v>
      </c>
    </row>
    <row r="28" spans="1:17">
      <c r="A28" s="34" t="s">
        <v>70</v>
      </c>
      <c r="B28" s="194">
        <f>PPCL_NG!I28+PPCL_Spot!I28+GT_NG!I28+GT_Spot!I28+Bawana_NG!I28+Bawana_RLNG!I28+Bawana_Spot!I28</f>
        <v>-0.02</v>
      </c>
      <c r="C28" s="194">
        <f>PPCL_NG!P28+PPCL_Spot!P28+GT_NG!P28+GT_Spot!P28+Bawana_NG!P28+Bawana_RLNG!P28+Bawana_Spot!P28</f>
        <v>-2.3999999999999997E-2</v>
      </c>
      <c r="D28" s="195">
        <f t="shared" si="0"/>
        <v>3.9999999999999966E-3</v>
      </c>
      <c r="E28" s="194">
        <f>PPCL_NG!J28+PPCL_Spot!J28+GT_NG!J28+GT_Spot!J28+Bawana_NG!J28+Bawana_RLNG!J28+Bawana_Spot!J28</f>
        <v>-0.01</v>
      </c>
      <c r="F28" s="194">
        <f>PPCL_NG!Q28+PPCL_Spot!Q28+GT_NG!Q28+GT_Spot!Q28+Bawana_NG!Q28+Bawana_RLNG!Q28+Bawana_Spot!Q28</f>
        <v>-1.1999999999999999E-2</v>
      </c>
      <c r="G28" s="195">
        <f t="shared" si="1"/>
        <v>1.9999999999999983E-3</v>
      </c>
      <c r="H28" s="194">
        <f>PPCL_NG!K28+PPCL_Spot!K28+GT_NG!K28+GT_Spot!K28+Bawana_NG!K28+Bawana_RLNG!K28+Bawana_Spot!K28</f>
        <v>0</v>
      </c>
      <c r="I28" s="194">
        <f>PPCL_NG!R28+PPCL_Spot!R28+GT_NG!R28+GT_Spot!R28+Bawana_NG!R28+Bawana_RLNG!R28+Bawana_Spot!R28</f>
        <v>0</v>
      </c>
      <c r="J28" s="195">
        <f t="shared" si="2"/>
        <v>0</v>
      </c>
      <c r="K28" s="194">
        <f>PPCL_NG!L28+PPCL_Spot!L28+GT_NG!L28+GT_Spot!L28+Bawana_NG!L28+Bawana_RLNG!L28+Bawana_Spot!L28</f>
        <v>0</v>
      </c>
      <c r="L28" s="194">
        <f>PPCL_NG!S28+PPCL_Spot!S28+GT_NG!S28+GT_Spot!S28+Bawana_NG!S28+Bawana_RLNG!S28+Bawana_Spot!S28</f>
        <v>0</v>
      </c>
      <c r="M28" s="195">
        <f t="shared" si="3"/>
        <v>0</v>
      </c>
      <c r="N28" s="194">
        <f>PPCL_NG!M28+PPCL_Spot!M28+GT_NG!M28+GT_Spot!M28+Bawana_NG!M28+Bawana_RLNG!M28+Bawana_Spot!M28</f>
        <v>-0.02</v>
      </c>
      <c r="O28" s="194">
        <f>PPCL_NG!T28+PPCL_Spot!T28+GT_NG!T28+GT_Spot!T28+Bawana_NG!T28+Bawana_RLNG!T28+Bawana_Spot!T28</f>
        <v>-2.3999999999999997E-2</v>
      </c>
      <c r="P28" s="195">
        <f t="shared" si="4"/>
        <v>3.9999999999999966E-3</v>
      </c>
      <c r="Q28" s="195">
        <f t="shared" si="5"/>
        <v>9.9999999999999915E-3</v>
      </c>
    </row>
    <row r="29" spans="1:17">
      <c r="A29" s="34" t="s">
        <v>71</v>
      </c>
      <c r="B29" s="194">
        <f>PPCL_NG!I29+PPCL_Spot!I29+GT_NG!I29+GT_Spot!I29+Bawana_NG!I29+Bawana_RLNG!I29+Bawana_Spot!I29</f>
        <v>-0.02</v>
      </c>
      <c r="C29" s="194">
        <f>PPCL_NG!P29+PPCL_Spot!P29+GT_NG!P29+GT_Spot!P29+Bawana_NG!P29+Bawana_RLNG!P29+Bawana_Spot!P29</f>
        <v>-2.3999999999999997E-2</v>
      </c>
      <c r="D29" s="195">
        <f t="shared" si="0"/>
        <v>3.9999999999999966E-3</v>
      </c>
      <c r="E29" s="194">
        <f>PPCL_NG!J29+PPCL_Spot!J29+GT_NG!J29+GT_Spot!J29+Bawana_NG!J29+Bawana_RLNG!J29+Bawana_Spot!J29</f>
        <v>-0.01</v>
      </c>
      <c r="F29" s="194">
        <f>PPCL_NG!Q29+PPCL_Spot!Q29+GT_NG!Q29+GT_Spot!Q29+Bawana_NG!Q29+Bawana_RLNG!Q29+Bawana_Spot!Q29</f>
        <v>-1.1999999999999999E-2</v>
      </c>
      <c r="G29" s="195">
        <f t="shared" si="1"/>
        <v>1.9999999999999983E-3</v>
      </c>
      <c r="H29" s="194">
        <f>PPCL_NG!K29+PPCL_Spot!K29+GT_NG!K29+GT_Spot!K29+Bawana_NG!K29+Bawana_RLNG!K29+Bawana_Spot!K29</f>
        <v>0</v>
      </c>
      <c r="I29" s="194">
        <f>PPCL_NG!R29+PPCL_Spot!R29+GT_NG!R29+GT_Spot!R29+Bawana_NG!R29+Bawana_RLNG!R29+Bawana_Spot!R29</f>
        <v>0</v>
      </c>
      <c r="J29" s="195">
        <f t="shared" si="2"/>
        <v>0</v>
      </c>
      <c r="K29" s="194">
        <f>PPCL_NG!L29+PPCL_Spot!L29+GT_NG!L29+GT_Spot!L29+Bawana_NG!L29+Bawana_RLNG!L29+Bawana_Spot!L29</f>
        <v>0</v>
      </c>
      <c r="L29" s="194">
        <f>PPCL_NG!S29+PPCL_Spot!S29+GT_NG!S29+GT_Spot!S29+Bawana_NG!S29+Bawana_RLNG!S29+Bawana_Spot!S29</f>
        <v>0</v>
      </c>
      <c r="M29" s="195">
        <f t="shared" si="3"/>
        <v>0</v>
      </c>
      <c r="N29" s="194">
        <f>PPCL_NG!M29+PPCL_Spot!M29+GT_NG!M29+GT_Spot!M29+Bawana_NG!M29+Bawana_RLNG!M29+Bawana_Spot!M29</f>
        <v>-0.02</v>
      </c>
      <c r="O29" s="194">
        <f>PPCL_NG!T29+PPCL_Spot!T29+GT_NG!T29+GT_Spot!T29+Bawana_NG!T29+Bawana_RLNG!T29+Bawana_Spot!T29</f>
        <v>-2.3999999999999997E-2</v>
      </c>
      <c r="P29" s="195">
        <f t="shared" si="4"/>
        <v>3.9999999999999966E-3</v>
      </c>
      <c r="Q29" s="195">
        <f t="shared" si="5"/>
        <v>9.9999999999999915E-3</v>
      </c>
    </row>
    <row r="30" spans="1:17">
      <c r="A30" s="34" t="s">
        <v>72</v>
      </c>
      <c r="B30" s="194">
        <f>PPCL_NG!I30+PPCL_Spot!I30+GT_NG!I30+GT_Spot!I30+Bawana_NG!I30+Bawana_RLNG!I30+Bawana_Spot!I30</f>
        <v>-0.02</v>
      </c>
      <c r="C30" s="194">
        <f>PPCL_NG!P30+PPCL_Spot!P30+GT_NG!P30+GT_Spot!P30+Bawana_NG!P30+Bawana_RLNG!P30+Bawana_Spot!P30</f>
        <v>-2.3999999999999997E-2</v>
      </c>
      <c r="D30" s="195">
        <f t="shared" si="0"/>
        <v>3.9999999999999966E-3</v>
      </c>
      <c r="E30" s="194">
        <f>PPCL_NG!J30+PPCL_Spot!J30+GT_NG!J30+GT_Spot!J30+Bawana_NG!J30+Bawana_RLNG!J30+Bawana_Spot!J30</f>
        <v>-0.01</v>
      </c>
      <c r="F30" s="194">
        <f>PPCL_NG!Q30+PPCL_Spot!Q30+GT_NG!Q30+GT_Spot!Q30+Bawana_NG!Q30+Bawana_RLNG!Q30+Bawana_Spot!Q30</f>
        <v>-1.1999999999999999E-2</v>
      </c>
      <c r="G30" s="195">
        <f t="shared" si="1"/>
        <v>1.9999999999999983E-3</v>
      </c>
      <c r="H30" s="194">
        <f>PPCL_NG!K30+PPCL_Spot!K30+GT_NG!K30+GT_Spot!K30+Bawana_NG!K30+Bawana_RLNG!K30+Bawana_Spot!K30</f>
        <v>0</v>
      </c>
      <c r="I30" s="194">
        <f>PPCL_NG!R30+PPCL_Spot!R30+GT_NG!R30+GT_Spot!R30+Bawana_NG!R30+Bawana_RLNG!R30+Bawana_Spot!R30</f>
        <v>0</v>
      </c>
      <c r="J30" s="195">
        <f t="shared" si="2"/>
        <v>0</v>
      </c>
      <c r="K30" s="194">
        <f>PPCL_NG!L30+PPCL_Spot!L30+GT_NG!L30+GT_Spot!L30+Bawana_NG!L30+Bawana_RLNG!L30+Bawana_Spot!L30</f>
        <v>0</v>
      </c>
      <c r="L30" s="194">
        <f>PPCL_NG!S30+PPCL_Spot!S30+GT_NG!S30+GT_Spot!S30+Bawana_NG!S30+Bawana_RLNG!S30+Bawana_Spot!S30</f>
        <v>0</v>
      </c>
      <c r="M30" s="195">
        <f t="shared" si="3"/>
        <v>0</v>
      </c>
      <c r="N30" s="194">
        <f>PPCL_NG!M30+PPCL_Spot!M30+GT_NG!M30+GT_Spot!M30+Bawana_NG!M30+Bawana_RLNG!M30+Bawana_Spot!M30</f>
        <v>-0.02</v>
      </c>
      <c r="O30" s="194">
        <f>PPCL_NG!T30+PPCL_Spot!T30+GT_NG!T30+GT_Spot!T30+Bawana_NG!T30+Bawana_RLNG!T30+Bawana_Spot!T30</f>
        <v>-2.3999999999999997E-2</v>
      </c>
      <c r="P30" s="195">
        <f t="shared" si="4"/>
        <v>3.9999999999999966E-3</v>
      </c>
      <c r="Q30" s="195">
        <f t="shared" si="5"/>
        <v>9.9999999999999915E-3</v>
      </c>
    </row>
    <row r="31" spans="1:17">
      <c r="A31" s="34" t="s">
        <v>73</v>
      </c>
      <c r="B31" s="194">
        <f>PPCL_NG!I31+PPCL_Spot!I31+GT_NG!I31+GT_Spot!I31+Bawana_NG!I31+Bawana_RLNG!I31+Bawana_Spot!I31</f>
        <v>-0.02</v>
      </c>
      <c r="C31" s="194">
        <f>PPCL_NG!P31+PPCL_Spot!P31+GT_NG!P31+GT_Spot!P31+Bawana_NG!P31+Bawana_RLNG!P31+Bawana_Spot!P31</f>
        <v>-2.3999999999999997E-2</v>
      </c>
      <c r="D31" s="195">
        <f t="shared" si="0"/>
        <v>3.9999999999999966E-3</v>
      </c>
      <c r="E31" s="194">
        <f>PPCL_NG!J31+PPCL_Spot!J31+GT_NG!J31+GT_Spot!J31+Bawana_NG!J31+Bawana_RLNG!J31+Bawana_Spot!J31</f>
        <v>-0.01</v>
      </c>
      <c r="F31" s="194">
        <f>PPCL_NG!Q31+PPCL_Spot!Q31+GT_NG!Q31+GT_Spot!Q31+Bawana_NG!Q31+Bawana_RLNG!Q31+Bawana_Spot!Q31</f>
        <v>-1.1999999999999999E-2</v>
      </c>
      <c r="G31" s="195">
        <f t="shared" si="1"/>
        <v>1.9999999999999983E-3</v>
      </c>
      <c r="H31" s="194">
        <f>PPCL_NG!K31+PPCL_Spot!K31+GT_NG!K31+GT_Spot!K31+Bawana_NG!K31+Bawana_RLNG!K31+Bawana_Spot!K31</f>
        <v>0</v>
      </c>
      <c r="I31" s="194">
        <f>PPCL_NG!R31+PPCL_Spot!R31+GT_NG!R31+GT_Spot!R31+Bawana_NG!R31+Bawana_RLNG!R31+Bawana_Spot!R31</f>
        <v>0</v>
      </c>
      <c r="J31" s="195">
        <f t="shared" si="2"/>
        <v>0</v>
      </c>
      <c r="K31" s="194">
        <f>PPCL_NG!L31+PPCL_Spot!L31+GT_NG!L31+GT_Spot!L31+Bawana_NG!L31+Bawana_RLNG!L31+Bawana_Spot!L31</f>
        <v>0</v>
      </c>
      <c r="L31" s="194">
        <f>PPCL_NG!S31+PPCL_Spot!S31+GT_NG!S31+GT_Spot!S31+Bawana_NG!S31+Bawana_RLNG!S31+Bawana_Spot!S31</f>
        <v>0</v>
      </c>
      <c r="M31" s="195">
        <f t="shared" si="3"/>
        <v>0</v>
      </c>
      <c r="N31" s="194">
        <f>PPCL_NG!M31+PPCL_Spot!M31+GT_NG!M31+GT_Spot!M31+Bawana_NG!M31+Bawana_RLNG!M31+Bawana_Spot!M31</f>
        <v>-0.02</v>
      </c>
      <c r="O31" s="194">
        <f>PPCL_NG!T31+PPCL_Spot!T31+GT_NG!T31+GT_Spot!T31+Bawana_NG!T31+Bawana_RLNG!T31+Bawana_Spot!T31</f>
        <v>-2.3999999999999997E-2</v>
      </c>
      <c r="P31" s="195">
        <f t="shared" si="4"/>
        <v>3.9999999999999966E-3</v>
      </c>
      <c r="Q31" s="195">
        <f t="shared" si="5"/>
        <v>9.9999999999999915E-3</v>
      </c>
    </row>
    <row r="32" spans="1:17">
      <c r="A32" s="34" t="s">
        <v>74</v>
      </c>
      <c r="B32" s="194">
        <f>PPCL_NG!I32+PPCL_Spot!I32+GT_NG!I32+GT_Spot!I32+Bawana_NG!I32+Bawana_RLNG!I32+Bawana_Spot!I32</f>
        <v>-0.02</v>
      </c>
      <c r="C32" s="194">
        <f>PPCL_NG!P32+PPCL_Spot!P32+GT_NG!P32+GT_Spot!P32+Bawana_NG!P32+Bawana_RLNG!P32+Bawana_Spot!P32</f>
        <v>-2.3999999999999997E-2</v>
      </c>
      <c r="D32" s="195">
        <f t="shared" si="0"/>
        <v>3.9999999999999966E-3</v>
      </c>
      <c r="E32" s="194">
        <f>PPCL_NG!J32+PPCL_Spot!J32+GT_NG!J32+GT_Spot!J32+Bawana_NG!J32+Bawana_RLNG!J32+Bawana_Spot!J32</f>
        <v>-0.01</v>
      </c>
      <c r="F32" s="194">
        <f>PPCL_NG!Q32+PPCL_Spot!Q32+GT_NG!Q32+GT_Spot!Q32+Bawana_NG!Q32+Bawana_RLNG!Q32+Bawana_Spot!Q32</f>
        <v>-1.1999999999999999E-2</v>
      </c>
      <c r="G32" s="195">
        <f t="shared" si="1"/>
        <v>1.9999999999999983E-3</v>
      </c>
      <c r="H32" s="194">
        <f>PPCL_NG!K32+PPCL_Spot!K32+GT_NG!K32+GT_Spot!K32+Bawana_NG!K32+Bawana_RLNG!K32+Bawana_Spot!K32</f>
        <v>0</v>
      </c>
      <c r="I32" s="194">
        <f>PPCL_NG!R32+PPCL_Spot!R32+GT_NG!R32+GT_Spot!R32+Bawana_NG!R32+Bawana_RLNG!R32+Bawana_Spot!R32</f>
        <v>0</v>
      </c>
      <c r="J32" s="195">
        <f t="shared" si="2"/>
        <v>0</v>
      </c>
      <c r="K32" s="194">
        <f>PPCL_NG!L32+PPCL_Spot!L32+GT_NG!L32+GT_Spot!L32+Bawana_NG!L32+Bawana_RLNG!L32+Bawana_Spot!L32</f>
        <v>0</v>
      </c>
      <c r="L32" s="194">
        <f>PPCL_NG!S32+PPCL_Spot!S32+GT_NG!S32+GT_Spot!S32+Bawana_NG!S32+Bawana_RLNG!S32+Bawana_Spot!S32</f>
        <v>0</v>
      </c>
      <c r="M32" s="195">
        <f t="shared" si="3"/>
        <v>0</v>
      </c>
      <c r="N32" s="194">
        <f>PPCL_NG!M32+PPCL_Spot!M32+GT_NG!M32+GT_Spot!M32+Bawana_NG!M32+Bawana_RLNG!M32+Bawana_Spot!M32</f>
        <v>-0.02</v>
      </c>
      <c r="O32" s="194">
        <f>PPCL_NG!T32+PPCL_Spot!T32+GT_NG!T32+GT_Spot!T32+Bawana_NG!T32+Bawana_RLNG!T32+Bawana_Spot!T32</f>
        <v>-2.3999999999999997E-2</v>
      </c>
      <c r="P32" s="195">
        <f t="shared" si="4"/>
        <v>3.9999999999999966E-3</v>
      </c>
      <c r="Q32" s="195">
        <f t="shared" si="5"/>
        <v>9.9999999999999915E-3</v>
      </c>
    </row>
    <row r="33" spans="1:17">
      <c r="A33" s="34" t="s">
        <v>75</v>
      </c>
      <c r="B33" s="194">
        <f>PPCL_NG!I33+PPCL_Spot!I33+GT_NG!I33+GT_Spot!I33+Bawana_NG!I33+Bawana_RLNG!I33+Bawana_Spot!I33</f>
        <v>-0.02</v>
      </c>
      <c r="C33" s="194">
        <f>PPCL_NG!P33+PPCL_Spot!P33+GT_NG!P33+GT_Spot!P33+Bawana_NG!P33+Bawana_RLNG!P33+Bawana_Spot!P33</f>
        <v>-2.3999999999999997E-2</v>
      </c>
      <c r="D33" s="195">
        <f t="shared" si="0"/>
        <v>3.9999999999999966E-3</v>
      </c>
      <c r="E33" s="194">
        <f>PPCL_NG!J33+PPCL_Spot!J33+GT_NG!J33+GT_Spot!J33+Bawana_NG!J33+Bawana_RLNG!J33+Bawana_Spot!J33</f>
        <v>-0.01</v>
      </c>
      <c r="F33" s="194">
        <f>PPCL_NG!Q33+PPCL_Spot!Q33+GT_NG!Q33+GT_Spot!Q33+Bawana_NG!Q33+Bawana_RLNG!Q33+Bawana_Spot!Q33</f>
        <v>-1.1999999999999999E-2</v>
      </c>
      <c r="G33" s="195">
        <f t="shared" si="1"/>
        <v>1.9999999999999983E-3</v>
      </c>
      <c r="H33" s="194">
        <f>PPCL_NG!K33+PPCL_Spot!K33+GT_NG!K33+GT_Spot!K33+Bawana_NG!K33+Bawana_RLNG!K33+Bawana_Spot!K33</f>
        <v>0</v>
      </c>
      <c r="I33" s="194">
        <f>PPCL_NG!R33+PPCL_Spot!R33+GT_NG!R33+GT_Spot!R33+Bawana_NG!R33+Bawana_RLNG!R33+Bawana_Spot!R33</f>
        <v>0</v>
      </c>
      <c r="J33" s="195">
        <f t="shared" si="2"/>
        <v>0</v>
      </c>
      <c r="K33" s="194">
        <f>PPCL_NG!L33+PPCL_Spot!L33+GT_NG!L33+GT_Spot!L33+Bawana_NG!L33+Bawana_RLNG!L33+Bawana_Spot!L33</f>
        <v>0</v>
      </c>
      <c r="L33" s="194">
        <f>PPCL_NG!S33+PPCL_Spot!S33+GT_NG!S33+GT_Spot!S33+Bawana_NG!S33+Bawana_RLNG!S33+Bawana_Spot!S33</f>
        <v>0</v>
      </c>
      <c r="M33" s="195">
        <f t="shared" si="3"/>
        <v>0</v>
      </c>
      <c r="N33" s="194">
        <f>PPCL_NG!M33+PPCL_Spot!M33+GT_NG!M33+GT_Spot!M33+Bawana_NG!M33+Bawana_RLNG!M33+Bawana_Spot!M33</f>
        <v>-0.02</v>
      </c>
      <c r="O33" s="194">
        <f>PPCL_NG!T33+PPCL_Spot!T33+GT_NG!T33+GT_Spot!T33+Bawana_NG!T33+Bawana_RLNG!T33+Bawana_Spot!T33</f>
        <v>-2.3999999999999997E-2</v>
      </c>
      <c r="P33" s="195">
        <f t="shared" si="4"/>
        <v>3.9999999999999966E-3</v>
      </c>
      <c r="Q33" s="195">
        <f t="shared" si="5"/>
        <v>9.9999999999999915E-3</v>
      </c>
    </row>
    <row r="34" spans="1:17">
      <c r="A34" s="34" t="s">
        <v>76</v>
      </c>
      <c r="B34" s="194">
        <f>PPCL_NG!I34+PPCL_Spot!I34+GT_NG!I34+GT_Spot!I34+Bawana_NG!I34+Bawana_RLNG!I34+Bawana_Spot!I34</f>
        <v>-0.02</v>
      </c>
      <c r="C34" s="194">
        <f>PPCL_NG!P34+PPCL_Spot!P34+GT_NG!P34+GT_Spot!P34+Bawana_NG!P34+Bawana_RLNG!P34+Bawana_Spot!P34</f>
        <v>-2.3999999999999997E-2</v>
      </c>
      <c r="D34" s="195">
        <f t="shared" si="0"/>
        <v>3.9999999999999966E-3</v>
      </c>
      <c r="E34" s="194">
        <f>PPCL_NG!J34+PPCL_Spot!J34+GT_NG!J34+GT_Spot!J34+Bawana_NG!J34+Bawana_RLNG!J34+Bawana_Spot!J34</f>
        <v>-0.01</v>
      </c>
      <c r="F34" s="194">
        <f>PPCL_NG!Q34+PPCL_Spot!Q34+GT_NG!Q34+GT_Spot!Q34+Bawana_NG!Q34+Bawana_RLNG!Q34+Bawana_Spot!Q34</f>
        <v>-1.1999999999999999E-2</v>
      </c>
      <c r="G34" s="195">
        <f t="shared" si="1"/>
        <v>1.9999999999999983E-3</v>
      </c>
      <c r="H34" s="194">
        <f>PPCL_NG!K34+PPCL_Spot!K34+GT_NG!K34+GT_Spot!K34+Bawana_NG!K34+Bawana_RLNG!K34+Bawana_Spot!K34</f>
        <v>0</v>
      </c>
      <c r="I34" s="194">
        <f>PPCL_NG!R34+PPCL_Spot!R34+GT_NG!R34+GT_Spot!R34+Bawana_NG!R34+Bawana_RLNG!R34+Bawana_Spot!R34</f>
        <v>0</v>
      </c>
      <c r="J34" s="195">
        <f t="shared" si="2"/>
        <v>0</v>
      </c>
      <c r="K34" s="194">
        <f>PPCL_NG!L34+PPCL_Spot!L34+GT_NG!L34+GT_Spot!L34+Bawana_NG!L34+Bawana_RLNG!L34+Bawana_Spot!L34</f>
        <v>0</v>
      </c>
      <c r="L34" s="194">
        <f>PPCL_NG!S34+PPCL_Spot!S34+GT_NG!S34+GT_Spot!S34+Bawana_NG!S34+Bawana_RLNG!S34+Bawana_Spot!S34</f>
        <v>0</v>
      </c>
      <c r="M34" s="195">
        <f t="shared" si="3"/>
        <v>0</v>
      </c>
      <c r="N34" s="194">
        <f>PPCL_NG!M34+PPCL_Spot!M34+GT_NG!M34+GT_Spot!M34+Bawana_NG!M34+Bawana_RLNG!M34+Bawana_Spot!M34</f>
        <v>-0.02</v>
      </c>
      <c r="O34" s="194">
        <f>PPCL_NG!T34+PPCL_Spot!T34+GT_NG!T34+GT_Spot!T34+Bawana_NG!T34+Bawana_RLNG!T34+Bawana_Spot!T34</f>
        <v>-2.3999999999999997E-2</v>
      </c>
      <c r="P34" s="195">
        <f t="shared" si="4"/>
        <v>3.9999999999999966E-3</v>
      </c>
      <c r="Q34" s="195">
        <f t="shared" si="5"/>
        <v>9.9999999999999915E-3</v>
      </c>
    </row>
    <row r="35" spans="1:17">
      <c r="A35" s="34" t="s">
        <v>77</v>
      </c>
      <c r="B35" s="194">
        <f>PPCL_NG!I35+PPCL_Spot!I35+GT_NG!I35+GT_Spot!I35+Bawana_NG!I35+Bawana_RLNG!I35+Bawana_Spot!I35</f>
        <v>-0.02</v>
      </c>
      <c r="C35" s="194">
        <f>PPCL_NG!P35+PPCL_Spot!P35+GT_NG!P35+GT_Spot!P35+Bawana_NG!P35+Bawana_RLNG!P35+Bawana_Spot!P35</f>
        <v>-2.3999999999999997E-2</v>
      </c>
      <c r="D35" s="195">
        <f t="shared" si="0"/>
        <v>3.9999999999999966E-3</v>
      </c>
      <c r="E35" s="194">
        <f>PPCL_NG!J35+PPCL_Spot!J35+GT_NG!J35+GT_Spot!J35+Bawana_NG!J35+Bawana_RLNG!J35+Bawana_Spot!J35</f>
        <v>-0.01</v>
      </c>
      <c r="F35" s="194">
        <f>PPCL_NG!Q35+PPCL_Spot!Q35+GT_NG!Q35+GT_Spot!Q35+Bawana_NG!Q35+Bawana_RLNG!Q35+Bawana_Spot!Q35</f>
        <v>-1.1999999999999999E-2</v>
      </c>
      <c r="G35" s="195">
        <f t="shared" si="1"/>
        <v>1.9999999999999983E-3</v>
      </c>
      <c r="H35" s="194">
        <f>PPCL_NG!K35+PPCL_Spot!K35+GT_NG!K35+GT_Spot!K35+Bawana_NG!K35+Bawana_RLNG!K35+Bawana_Spot!K35</f>
        <v>0</v>
      </c>
      <c r="I35" s="194">
        <f>PPCL_NG!R35+PPCL_Spot!R35+GT_NG!R35+GT_Spot!R35+Bawana_NG!R35+Bawana_RLNG!R35+Bawana_Spot!R35</f>
        <v>0</v>
      </c>
      <c r="J35" s="195">
        <f t="shared" si="2"/>
        <v>0</v>
      </c>
      <c r="K35" s="194">
        <f>PPCL_NG!L35+PPCL_Spot!L35+GT_NG!L35+GT_Spot!L35+Bawana_NG!L35+Bawana_RLNG!L35+Bawana_Spot!L35</f>
        <v>0</v>
      </c>
      <c r="L35" s="194">
        <f>PPCL_NG!S35+PPCL_Spot!S35+GT_NG!S35+GT_Spot!S35+Bawana_NG!S35+Bawana_RLNG!S35+Bawana_Spot!S35</f>
        <v>0</v>
      </c>
      <c r="M35" s="195">
        <f t="shared" si="3"/>
        <v>0</v>
      </c>
      <c r="N35" s="194">
        <f>PPCL_NG!M35+PPCL_Spot!M35+GT_NG!M35+GT_Spot!M35+Bawana_NG!M35+Bawana_RLNG!M35+Bawana_Spot!M35</f>
        <v>-0.02</v>
      </c>
      <c r="O35" s="194">
        <f>PPCL_NG!T35+PPCL_Spot!T35+GT_NG!T35+GT_Spot!T35+Bawana_NG!T35+Bawana_RLNG!T35+Bawana_Spot!T35</f>
        <v>-2.3999999999999997E-2</v>
      </c>
      <c r="P35" s="195">
        <f t="shared" si="4"/>
        <v>3.9999999999999966E-3</v>
      </c>
      <c r="Q35" s="195">
        <f t="shared" si="5"/>
        <v>9.9999999999999915E-3</v>
      </c>
    </row>
    <row r="36" spans="1:17">
      <c r="A36" s="34" t="s">
        <v>78</v>
      </c>
      <c r="B36" s="194">
        <f>PPCL_NG!I36+PPCL_Spot!I36+GT_NG!I36+GT_Spot!I36+Bawana_NG!I36+Bawana_RLNG!I36+Bawana_Spot!I36</f>
        <v>-0.02</v>
      </c>
      <c r="C36" s="194">
        <f>PPCL_NG!P36+PPCL_Spot!P36+GT_NG!P36+GT_Spot!P36+Bawana_NG!P36+Bawana_RLNG!P36+Bawana_Spot!P36</f>
        <v>-2.3999999999999997E-2</v>
      </c>
      <c r="D36" s="195">
        <f t="shared" si="0"/>
        <v>3.9999999999999966E-3</v>
      </c>
      <c r="E36" s="194">
        <f>PPCL_NG!J36+PPCL_Spot!J36+GT_NG!J36+GT_Spot!J36+Bawana_NG!J36+Bawana_RLNG!J36+Bawana_Spot!J36</f>
        <v>-0.01</v>
      </c>
      <c r="F36" s="194">
        <f>PPCL_NG!Q36+PPCL_Spot!Q36+GT_NG!Q36+GT_Spot!Q36+Bawana_NG!Q36+Bawana_RLNG!Q36+Bawana_Spot!Q36</f>
        <v>-1.1999999999999999E-2</v>
      </c>
      <c r="G36" s="195">
        <f t="shared" si="1"/>
        <v>1.9999999999999983E-3</v>
      </c>
      <c r="H36" s="194">
        <f>PPCL_NG!K36+PPCL_Spot!K36+GT_NG!K36+GT_Spot!K36+Bawana_NG!K36+Bawana_RLNG!K36+Bawana_Spot!K36</f>
        <v>0</v>
      </c>
      <c r="I36" s="194">
        <f>PPCL_NG!R36+PPCL_Spot!R36+GT_NG!R36+GT_Spot!R36+Bawana_NG!R36+Bawana_RLNG!R36+Bawana_Spot!R36</f>
        <v>0</v>
      </c>
      <c r="J36" s="195">
        <f t="shared" si="2"/>
        <v>0</v>
      </c>
      <c r="K36" s="194">
        <f>PPCL_NG!L36+PPCL_Spot!L36+GT_NG!L36+GT_Spot!L36+Bawana_NG!L36+Bawana_RLNG!L36+Bawana_Spot!L36</f>
        <v>0</v>
      </c>
      <c r="L36" s="194">
        <f>PPCL_NG!S36+PPCL_Spot!S36+GT_NG!S36+GT_Spot!S36+Bawana_NG!S36+Bawana_RLNG!S36+Bawana_Spot!S36</f>
        <v>0</v>
      </c>
      <c r="M36" s="195">
        <f t="shared" si="3"/>
        <v>0</v>
      </c>
      <c r="N36" s="194">
        <f>PPCL_NG!M36+PPCL_Spot!M36+GT_NG!M36+GT_Spot!M36+Bawana_NG!M36+Bawana_RLNG!M36+Bawana_Spot!M36</f>
        <v>-0.02</v>
      </c>
      <c r="O36" s="194">
        <f>PPCL_NG!T36+PPCL_Spot!T36+GT_NG!T36+GT_Spot!T36+Bawana_NG!T36+Bawana_RLNG!T36+Bawana_Spot!T36</f>
        <v>-2.3999999999999997E-2</v>
      </c>
      <c r="P36" s="195">
        <f t="shared" si="4"/>
        <v>3.9999999999999966E-3</v>
      </c>
      <c r="Q36" s="195">
        <f t="shared" si="5"/>
        <v>9.9999999999999915E-3</v>
      </c>
    </row>
    <row r="37" spans="1:17">
      <c r="A37" s="34" t="s">
        <v>79</v>
      </c>
      <c r="B37" s="194">
        <f>PPCL_NG!I37+PPCL_Spot!I37+GT_NG!I37+GT_Spot!I37+Bawana_NG!I37+Bawana_RLNG!I37+Bawana_Spot!I37</f>
        <v>-0.02</v>
      </c>
      <c r="C37" s="194">
        <f>PPCL_NG!P37+PPCL_Spot!P37+GT_NG!P37+GT_Spot!P37+Bawana_NG!P37+Bawana_RLNG!P37+Bawana_Spot!P37</f>
        <v>-2.3999999999999997E-2</v>
      </c>
      <c r="D37" s="195">
        <f t="shared" si="0"/>
        <v>3.9999999999999966E-3</v>
      </c>
      <c r="E37" s="194">
        <f>PPCL_NG!J37+PPCL_Spot!J37+GT_NG!J37+GT_Spot!J37+Bawana_NG!J37+Bawana_RLNG!J37+Bawana_Spot!J37</f>
        <v>-0.01</v>
      </c>
      <c r="F37" s="194">
        <f>PPCL_NG!Q37+PPCL_Spot!Q37+GT_NG!Q37+GT_Spot!Q37+Bawana_NG!Q37+Bawana_RLNG!Q37+Bawana_Spot!Q37</f>
        <v>-1.1999999999999999E-2</v>
      </c>
      <c r="G37" s="195">
        <f t="shared" si="1"/>
        <v>1.9999999999999983E-3</v>
      </c>
      <c r="H37" s="194">
        <f>PPCL_NG!K37+PPCL_Spot!K37+GT_NG!K37+GT_Spot!K37+Bawana_NG!K37+Bawana_RLNG!K37+Bawana_Spot!K37</f>
        <v>0</v>
      </c>
      <c r="I37" s="194">
        <f>PPCL_NG!R37+PPCL_Spot!R37+GT_NG!R37+GT_Spot!R37+Bawana_NG!R37+Bawana_RLNG!R37+Bawana_Spot!R37</f>
        <v>0</v>
      </c>
      <c r="J37" s="195">
        <f t="shared" si="2"/>
        <v>0</v>
      </c>
      <c r="K37" s="194">
        <f>PPCL_NG!L37+PPCL_Spot!L37+GT_NG!L37+GT_Spot!L37+Bawana_NG!L37+Bawana_RLNG!L37+Bawana_Spot!L37</f>
        <v>0</v>
      </c>
      <c r="L37" s="194">
        <f>PPCL_NG!S37+PPCL_Spot!S37+GT_NG!S37+GT_Spot!S37+Bawana_NG!S37+Bawana_RLNG!S37+Bawana_Spot!S37</f>
        <v>0</v>
      </c>
      <c r="M37" s="195">
        <f t="shared" si="3"/>
        <v>0</v>
      </c>
      <c r="N37" s="194">
        <f>PPCL_NG!M37+PPCL_Spot!M37+GT_NG!M37+GT_Spot!M37+Bawana_NG!M37+Bawana_RLNG!M37+Bawana_Spot!M37</f>
        <v>-0.02</v>
      </c>
      <c r="O37" s="194">
        <f>PPCL_NG!T37+PPCL_Spot!T37+GT_NG!T37+GT_Spot!T37+Bawana_NG!T37+Bawana_RLNG!T37+Bawana_Spot!T37</f>
        <v>-2.3999999999999997E-2</v>
      </c>
      <c r="P37" s="195">
        <f t="shared" si="4"/>
        <v>3.9999999999999966E-3</v>
      </c>
      <c r="Q37" s="195">
        <f t="shared" si="5"/>
        <v>9.9999999999999915E-3</v>
      </c>
    </row>
    <row r="38" spans="1:17">
      <c r="A38" s="34" t="s">
        <v>80</v>
      </c>
      <c r="B38" s="194">
        <f>PPCL_NG!I38+PPCL_Spot!I38+GT_NG!I38+GT_Spot!I38+Bawana_NG!I38+Bawana_RLNG!I38+Bawana_Spot!I38</f>
        <v>-0.02</v>
      </c>
      <c r="C38" s="194">
        <f>PPCL_NG!P38+PPCL_Spot!P38+GT_NG!P38+GT_Spot!P38+Bawana_NG!P38+Bawana_RLNG!P38+Bawana_Spot!P38</f>
        <v>-2.3999999999999997E-2</v>
      </c>
      <c r="D38" s="195">
        <f t="shared" si="0"/>
        <v>3.9999999999999966E-3</v>
      </c>
      <c r="E38" s="194">
        <f>PPCL_NG!J38+PPCL_Spot!J38+GT_NG!J38+GT_Spot!J38+Bawana_NG!J38+Bawana_RLNG!J38+Bawana_Spot!J38</f>
        <v>-0.01</v>
      </c>
      <c r="F38" s="194">
        <f>PPCL_NG!Q38+PPCL_Spot!Q38+GT_NG!Q38+GT_Spot!Q38+Bawana_NG!Q38+Bawana_RLNG!Q38+Bawana_Spot!Q38</f>
        <v>-1.1999999999999999E-2</v>
      </c>
      <c r="G38" s="195">
        <f t="shared" si="1"/>
        <v>1.9999999999999983E-3</v>
      </c>
      <c r="H38" s="194">
        <f>PPCL_NG!K38+PPCL_Spot!K38+GT_NG!K38+GT_Spot!K38+Bawana_NG!K38+Bawana_RLNG!K38+Bawana_Spot!K38</f>
        <v>0</v>
      </c>
      <c r="I38" s="194">
        <f>PPCL_NG!R38+PPCL_Spot!R38+GT_NG!R38+GT_Spot!R38+Bawana_NG!R38+Bawana_RLNG!R38+Bawana_Spot!R38</f>
        <v>0</v>
      </c>
      <c r="J38" s="195">
        <f t="shared" si="2"/>
        <v>0</v>
      </c>
      <c r="K38" s="194">
        <f>PPCL_NG!L38+PPCL_Spot!L38+GT_NG!L38+GT_Spot!L38+Bawana_NG!L38+Bawana_RLNG!L38+Bawana_Spot!L38</f>
        <v>0</v>
      </c>
      <c r="L38" s="194">
        <f>PPCL_NG!S38+PPCL_Spot!S38+GT_NG!S38+GT_Spot!S38+Bawana_NG!S38+Bawana_RLNG!S38+Bawana_Spot!S38</f>
        <v>0</v>
      </c>
      <c r="M38" s="195">
        <f t="shared" si="3"/>
        <v>0</v>
      </c>
      <c r="N38" s="194">
        <f>PPCL_NG!M38+PPCL_Spot!M38+GT_NG!M38+GT_Spot!M38+Bawana_NG!M38+Bawana_RLNG!M38+Bawana_Spot!M38</f>
        <v>-0.02</v>
      </c>
      <c r="O38" s="194">
        <f>PPCL_NG!T38+PPCL_Spot!T38+GT_NG!T38+GT_Spot!T38+Bawana_NG!T38+Bawana_RLNG!T38+Bawana_Spot!T38</f>
        <v>-2.3999999999999997E-2</v>
      </c>
      <c r="P38" s="195">
        <f t="shared" si="4"/>
        <v>3.9999999999999966E-3</v>
      </c>
      <c r="Q38" s="195">
        <f t="shared" si="5"/>
        <v>9.9999999999999915E-3</v>
      </c>
    </row>
    <row r="39" spans="1:17">
      <c r="A39" s="34" t="s">
        <v>81</v>
      </c>
      <c r="B39" s="194">
        <f>PPCL_NG!I39+PPCL_Spot!I39+GT_NG!I39+GT_Spot!I39+Bawana_NG!I39+Bawana_RLNG!I39+Bawana_Spot!I39</f>
        <v>-0.02</v>
      </c>
      <c r="C39" s="194">
        <f>PPCL_NG!P39+PPCL_Spot!P39+GT_NG!P39+GT_Spot!P39+Bawana_NG!P39+Bawana_RLNG!P39+Bawana_Spot!P39</f>
        <v>-2.3999999999999997E-2</v>
      </c>
      <c r="D39" s="195">
        <f t="shared" si="0"/>
        <v>3.9999999999999966E-3</v>
      </c>
      <c r="E39" s="194">
        <f>PPCL_NG!J39+PPCL_Spot!J39+GT_NG!J39+GT_Spot!J39+Bawana_NG!J39+Bawana_RLNG!J39+Bawana_Spot!J39</f>
        <v>-0.01</v>
      </c>
      <c r="F39" s="194">
        <f>PPCL_NG!Q39+PPCL_Spot!Q39+GT_NG!Q39+GT_Spot!Q39+Bawana_NG!Q39+Bawana_RLNG!Q39+Bawana_Spot!Q39</f>
        <v>-1.1999999999999999E-2</v>
      </c>
      <c r="G39" s="195">
        <f t="shared" si="1"/>
        <v>1.9999999999999983E-3</v>
      </c>
      <c r="H39" s="194">
        <f>PPCL_NG!K39+PPCL_Spot!K39+GT_NG!K39+GT_Spot!K39+Bawana_NG!K39+Bawana_RLNG!K39+Bawana_Spot!K39</f>
        <v>0</v>
      </c>
      <c r="I39" s="194">
        <f>PPCL_NG!R39+PPCL_Spot!R39+GT_NG!R39+GT_Spot!R39+Bawana_NG!R39+Bawana_RLNG!R39+Bawana_Spot!R39</f>
        <v>0</v>
      </c>
      <c r="J39" s="195">
        <f t="shared" si="2"/>
        <v>0</v>
      </c>
      <c r="K39" s="194">
        <f>PPCL_NG!L39+PPCL_Spot!L39+GT_NG!L39+GT_Spot!L39+Bawana_NG!L39+Bawana_RLNG!L39+Bawana_Spot!L39</f>
        <v>0</v>
      </c>
      <c r="L39" s="194">
        <f>PPCL_NG!S39+PPCL_Spot!S39+GT_NG!S39+GT_Spot!S39+Bawana_NG!S39+Bawana_RLNG!S39+Bawana_Spot!S39</f>
        <v>0</v>
      </c>
      <c r="M39" s="195">
        <f t="shared" si="3"/>
        <v>0</v>
      </c>
      <c r="N39" s="194">
        <f>PPCL_NG!M39+PPCL_Spot!M39+GT_NG!M39+GT_Spot!M39+Bawana_NG!M39+Bawana_RLNG!M39+Bawana_Spot!M39</f>
        <v>-0.02</v>
      </c>
      <c r="O39" s="194">
        <f>PPCL_NG!T39+PPCL_Spot!T39+GT_NG!T39+GT_Spot!T39+Bawana_NG!T39+Bawana_RLNG!T39+Bawana_Spot!T39</f>
        <v>-2.3999999999999997E-2</v>
      </c>
      <c r="P39" s="195">
        <f t="shared" si="4"/>
        <v>3.9999999999999966E-3</v>
      </c>
      <c r="Q39" s="195">
        <f t="shared" si="5"/>
        <v>9.9999999999999915E-3</v>
      </c>
    </row>
    <row r="40" spans="1:17">
      <c r="A40" s="34" t="s">
        <v>82</v>
      </c>
      <c r="B40" s="194">
        <f>PPCL_NG!I40+PPCL_Spot!I40+GT_NG!I40+GT_Spot!I40+Bawana_NG!I40+Bawana_RLNG!I40+Bawana_Spot!I40</f>
        <v>-0.02</v>
      </c>
      <c r="C40" s="194">
        <f>PPCL_NG!P40+PPCL_Spot!P40+GT_NG!P40+GT_Spot!P40+Bawana_NG!P40+Bawana_RLNG!P40+Bawana_Spot!P40</f>
        <v>-2.3999999999999997E-2</v>
      </c>
      <c r="D40" s="195">
        <f t="shared" si="0"/>
        <v>3.9999999999999966E-3</v>
      </c>
      <c r="E40" s="194">
        <f>PPCL_NG!J40+PPCL_Spot!J40+GT_NG!J40+GT_Spot!J40+Bawana_NG!J40+Bawana_RLNG!J40+Bawana_Spot!J40</f>
        <v>-0.01</v>
      </c>
      <c r="F40" s="194">
        <f>PPCL_NG!Q40+PPCL_Spot!Q40+GT_NG!Q40+GT_Spot!Q40+Bawana_NG!Q40+Bawana_RLNG!Q40+Bawana_Spot!Q40</f>
        <v>-1.1999999999999999E-2</v>
      </c>
      <c r="G40" s="195">
        <f t="shared" si="1"/>
        <v>1.9999999999999983E-3</v>
      </c>
      <c r="H40" s="194">
        <f>PPCL_NG!K40+PPCL_Spot!K40+GT_NG!K40+GT_Spot!K40+Bawana_NG!K40+Bawana_RLNG!K40+Bawana_Spot!K40</f>
        <v>0</v>
      </c>
      <c r="I40" s="194">
        <f>PPCL_NG!R40+PPCL_Spot!R40+GT_NG!R40+GT_Spot!R40+Bawana_NG!R40+Bawana_RLNG!R40+Bawana_Spot!R40</f>
        <v>0</v>
      </c>
      <c r="J40" s="195">
        <f t="shared" si="2"/>
        <v>0</v>
      </c>
      <c r="K40" s="194">
        <f>PPCL_NG!L40+PPCL_Spot!L40+GT_NG!L40+GT_Spot!L40+Bawana_NG!L40+Bawana_RLNG!L40+Bawana_Spot!L40</f>
        <v>0</v>
      </c>
      <c r="L40" s="194">
        <f>PPCL_NG!S40+PPCL_Spot!S40+GT_NG!S40+GT_Spot!S40+Bawana_NG!S40+Bawana_RLNG!S40+Bawana_Spot!S40</f>
        <v>0</v>
      </c>
      <c r="M40" s="195">
        <f t="shared" si="3"/>
        <v>0</v>
      </c>
      <c r="N40" s="194">
        <f>PPCL_NG!M40+PPCL_Spot!M40+GT_NG!M40+GT_Spot!M40+Bawana_NG!M40+Bawana_RLNG!M40+Bawana_Spot!M40</f>
        <v>-0.02</v>
      </c>
      <c r="O40" s="194">
        <f>PPCL_NG!T40+PPCL_Spot!T40+GT_NG!T40+GT_Spot!T40+Bawana_NG!T40+Bawana_RLNG!T40+Bawana_Spot!T40</f>
        <v>-2.3999999999999997E-2</v>
      </c>
      <c r="P40" s="195">
        <f t="shared" si="4"/>
        <v>3.9999999999999966E-3</v>
      </c>
      <c r="Q40" s="195">
        <f t="shared" si="5"/>
        <v>9.9999999999999915E-3</v>
      </c>
    </row>
    <row r="41" spans="1:17">
      <c r="A41" s="34" t="s">
        <v>83</v>
      </c>
      <c r="B41" s="194">
        <f>PPCL_NG!I41+PPCL_Spot!I41+GT_NG!I41+GT_Spot!I41+Bawana_NG!I41+Bawana_RLNG!I41+Bawana_Spot!I41</f>
        <v>-0.02</v>
      </c>
      <c r="C41" s="194">
        <f>PPCL_NG!P41+PPCL_Spot!P41+GT_NG!P41+GT_Spot!P41+Bawana_NG!P41+Bawana_RLNG!P41+Bawana_Spot!P41</f>
        <v>-2.3999999999999997E-2</v>
      </c>
      <c r="D41" s="195">
        <f t="shared" si="0"/>
        <v>3.9999999999999966E-3</v>
      </c>
      <c r="E41" s="194">
        <f>PPCL_NG!J41+PPCL_Spot!J41+GT_NG!J41+GT_Spot!J41+Bawana_NG!J41+Bawana_RLNG!J41+Bawana_Spot!J41</f>
        <v>-0.01</v>
      </c>
      <c r="F41" s="194">
        <f>PPCL_NG!Q41+PPCL_Spot!Q41+GT_NG!Q41+GT_Spot!Q41+Bawana_NG!Q41+Bawana_RLNG!Q41+Bawana_Spot!Q41</f>
        <v>-1.1999999999999999E-2</v>
      </c>
      <c r="G41" s="195">
        <f t="shared" si="1"/>
        <v>1.9999999999999983E-3</v>
      </c>
      <c r="H41" s="194">
        <f>PPCL_NG!K41+PPCL_Spot!K41+GT_NG!K41+GT_Spot!K41+Bawana_NG!K41+Bawana_RLNG!K41+Bawana_Spot!K41</f>
        <v>0</v>
      </c>
      <c r="I41" s="194">
        <f>PPCL_NG!R41+PPCL_Spot!R41+GT_NG!R41+GT_Spot!R41+Bawana_NG!R41+Bawana_RLNG!R41+Bawana_Spot!R41</f>
        <v>0</v>
      </c>
      <c r="J41" s="195">
        <f t="shared" si="2"/>
        <v>0</v>
      </c>
      <c r="K41" s="194">
        <f>PPCL_NG!L41+PPCL_Spot!L41+GT_NG!L41+GT_Spot!L41+Bawana_NG!L41+Bawana_RLNG!L41+Bawana_Spot!L41</f>
        <v>0</v>
      </c>
      <c r="L41" s="194">
        <f>PPCL_NG!S41+PPCL_Spot!S41+GT_NG!S41+GT_Spot!S41+Bawana_NG!S41+Bawana_RLNG!S41+Bawana_Spot!S41</f>
        <v>0</v>
      </c>
      <c r="M41" s="195">
        <f t="shared" si="3"/>
        <v>0</v>
      </c>
      <c r="N41" s="194">
        <f>PPCL_NG!M41+PPCL_Spot!M41+GT_NG!M41+GT_Spot!M41+Bawana_NG!M41+Bawana_RLNG!M41+Bawana_Spot!M41</f>
        <v>-0.02</v>
      </c>
      <c r="O41" s="194">
        <f>PPCL_NG!T41+PPCL_Spot!T41+GT_NG!T41+GT_Spot!T41+Bawana_NG!T41+Bawana_RLNG!T41+Bawana_Spot!T41</f>
        <v>-2.3999999999999997E-2</v>
      </c>
      <c r="P41" s="195">
        <f t="shared" si="4"/>
        <v>3.9999999999999966E-3</v>
      </c>
      <c r="Q41" s="195">
        <f t="shared" si="5"/>
        <v>9.9999999999999915E-3</v>
      </c>
    </row>
    <row r="42" spans="1:17">
      <c r="A42" s="34" t="s">
        <v>84</v>
      </c>
      <c r="B42" s="194">
        <f>PPCL_NG!I42+PPCL_Spot!I42+GT_NG!I42+GT_Spot!I42+Bawana_NG!I42+Bawana_RLNG!I42+Bawana_Spot!I42</f>
        <v>-0.02</v>
      </c>
      <c r="C42" s="194">
        <f>PPCL_NG!P42+PPCL_Spot!P42+GT_NG!P42+GT_Spot!P42+Bawana_NG!P42+Bawana_RLNG!P42+Bawana_Spot!P42</f>
        <v>-2.3999999999999997E-2</v>
      </c>
      <c r="D42" s="195">
        <f t="shared" si="0"/>
        <v>3.9999999999999966E-3</v>
      </c>
      <c r="E42" s="194">
        <f>PPCL_NG!J42+PPCL_Spot!J42+GT_NG!J42+GT_Spot!J42+Bawana_NG!J42+Bawana_RLNG!J42+Bawana_Spot!J42</f>
        <v>-0.01</v>
      </c>
      <c r="F42" s="194">
        <f>PPCL_NG!Q42+PPCL_Spot!Q42+GT_NG!Q42+GT_Spot!Q42+Bawana_NG!Q42+Bawana_RLNG!Q42+Bawana_Spot!Q42</f>
        <v>-1.1999999999999999E-2</v>
      </c>
      <c r="G42" s="195">
        <f t="shared" si="1"/>
        <v>1.9999999999999983E-3</v>
      </c>
      <c r="H42" s="194">
        <f>PPCL_NG!K42+PPCL_Spot!K42+GT_NG!K42+GT_Spot!K42+Bawana_NG!K42+Bawana_RLNG!K42+Bawana_Spot!K42</f>
        <v>0</v>
      </c>
      <c r="I42" s="194">
        <f>PPCL_NG!R42+PPCL_Spot!R42+GT_NG!R42+GT_Spot!R42+Bawana_NG!R42+Bawana_RLNG!R42+Bawana_Spot!R42</f>
        <v>0</v>
      </c>
      <c r="J42" s="195">
        <f t="shared" si="2"/>
        <v>0</v>
      </c>
      <c r="K42" s="194">
        <f>PPCL_NG!L42+PPCL_Spot!L42+GT_NG!L42+GT_Spot!L42+Bawana_NG!L42+Bawana_RLNG!L42+Bawana_Spot!L42</f>
        <v>0</v>
      </c>
      <c r="L42" s="194">
        <f>PPCL_NG!S42+PPCL_Spot!S42+GT_NG!S42+GT_Spot!S42+Bawana_NG!S42+Bawana_RLNG!S42+Bawana_Spot!S42</f>
        <v>0</v>
      </c>
      <c r="M42" s="195">
        <f t="shared" si="3"/>
        <v>0</v>
      </c>
      <c r="N42" s="194">
        <f>PPCL_NG!M42+PPCL_Spot!M42+GT_NG!M42+GT_Spot!M42+Bawana_NG!M42+Bawana_RLNG!M42+Bawana_Spot!M42</f>
        <v>-0.02</v>
      </c>
      <c r="O42" s="194">
        <f>PPCL_NG!T42+PPCL_Spot!T42+GT_NG!T42+GT_Spot!T42+Bawana_NG!T42+Bawana_RLNG!T42+Bawana_Spot!T42</f>
        <v>-2.3999999999999997E-2</v>
      </c>
      <c r="P42" s="195">
        <f t="shared" si="4"/>
        <v>3.9999999999999966E-3</v>
      </c>
      <c r="Q42" s="195">
        <f t="shared" si="5"/>
        <v>9.9999999999999915E-3</v>
      </c>
    </row>
    <row r="43" spans="1:17">
      <c r="A43" s="34" t="s">
        <v>85</v>
      </c>
      <c r="B43" s="194">
        <f>PPCL_NG!I43+PPCL_Spot!I43+GT_NG!I43+GT_Spot!I43+Bawana_NG!I43+Bawana_RLNG!I43+Bawana_Spot!I43</f>
        <v>-0.02</v>
      </c>
      <c r="C43" s="194">
        <f>PPCL_NG!P43+PPCL_Spot!P43+GT_NG!P43+GT_Spot!P43+Bawana_NG!P43+Bawana_RLNG!P43+Bawana_Spot!P43</f>
        <v>-2.3999999999999997E-2</v>
      </c>
      <c r="D43" s="195">
        <f t="shared" si="0"/>
        <v>3.9999999999999966E-3</v>
      </c>
      <c r="E43" s="194">
        <f>PPCL_NG!J43+PPCL_Spot!J43+GT_NG!J43+GT_Spot!J43+Bawana_NG!J43+Bawana_RLNG!J43+Bawana_Spot!J43</f>
        <v>-0.01</v>
      </c>
      <c r="F43" s="194">
        <f>PPCL_NG!Q43+PPCL_Spot!Q43+GT_NG!Q43+GT_Spot!Q43+Bawana_NG!Q43+Bawana_RLNG!Q43+Bawana_Spot!Q43</f>
        <v>-1.1999999999999999E-2</v>
      </c>
      <c r="G43" s="195">
        <f t="shared" si="1"/>
        <v>1.9999999999999983E-3</v>
      </c>
      <c r="H43" s="194">
        <f>PPCL_NG!K43+PPCL_Spot!K43+GT_NG!K43+GT_Spot!K43+Bawana_NG!K43+Bawana_RLNG!K43+Bawana_Spot!K43</f>
        <v>0</v>
      </c>
      <c r="I43" s="194">
        <f>PPCL_NG!R43+PPCL_Spot!R43+GT_NG!R43+GT_Spot!R43+Bawana_NG!R43+Bawana_RLNG!R43+Bawana_Spot!R43</f>
        <v>0</v>
      </c>
      <c r="J43" s="195">
        <f t="shared" si="2"/>
        <v>0</v>
      </c>
      <c r="K43" s="194">
        <f>PPCL_NG!L43+PPCL_Spot!L43+GT_NG!L43+GT_Spot!L43+Bawana_NG!L43+Bawana_RLNG!L43+Bawana_Spot!L43</f>
        <v>0</v>
      </c>
      <c r="L43" s="194">
        <f>PPCL_NG!S43+PPCL_Spot!S43+GT_NG!S43+GT_Spot!S43+Bawana_NG!S43+Bawana_RLNG!S43+Bawana_Spot!S43</f>
        <v>0</v>
      </c>
      <c r="M43" s="195">
        <f t="shared" si="3"/>
        <v>0</v>
      </c>
      <c r="N43" s="194">
        <f>PPCL_NG!M43+PPCL_Spot!M43+GT_NG!M43+GT_Spot!M43+Bawana_NG!M43+Bawana_RLNG!M43+Bawana_Spot!M43</f>
        <v>-0.02</v>
      </c>
      <c r="O43" s="194">
        <f>PPCL_NG!T43+PPCL_Spot!T43+GT_NG!T43+GT_Spot!T43+Bawana_NG!T43+Bawana_RLNG!T43+Bawana_Spot!T43</f>
        <v>-2.3999999999999997E-2</v>
      </c>
      <c r="P43" s="195">
        <f t="shared" si="4"/>
        <v>3.9999999999999966E-3</v>
      </c>
      <c r="Q43" s="195">
        <f t="shared" si="5"/>
        <v>9.9999999999999915E-3</v>
      </c>
    </row>
    <row r="44" spans="1:17">
      <c r="A44" s="34" t="s">
        <v>86</v>
      </c>
      <c r="B44" s="194">
        <f>PPCL_NG!I44+PPCL_Spot!I44+GT_NG!I44+GT_Spot!I44+Bawana_NG!I44+Bawana_RLNG!I44+Bawana_Spot!I44</f>
        <v>-0.02</v>
      </c>
      <c r="C44" s="194">
        <f>PPCL_NG!P44+PPCL_Spot!P44+GT_NG!P44+GT_Spot!P44+Bawana_NG!P44+Bawana_RLNG!P44+Bawana_Spot!P44</f>
        <v>-2.5000000000000001E-2</v>
      </c>
      <c r="D44" s="195">
        <f t="shared" si="0"/>
        <v>5.000000000000001E-3</v>
      </c>
      <c r="E44" s="194">
        <f>PPCL_NG!J44+PPCL_Spot!J44+GT_NG!J44+GT_Spot!J44+Bawana_NG!J44+Bawana_RLNG!J44+Bawana_Spot!J44</f>
        <v>-0.01</v>
      </c>
      <c r="F44" s="194">
        <f>PPCL_NG!Q44+PPCL_Spot!Q44+GT_NG!Q44+GT_Spot!Q44+Bawana_NG!Q44+Bawana_RLNG!Q44+Bawana_Spot!Q44</f>
        <v>-1.2500000000000001E-2</v>
      </c>
      <c r="G44" s="195">
        <f t="shared" si="1"/>
        <v>2.5000000000000005E-3</v>
      </c>
      <c r="H44" s="194">
        <f>PPCL_NG!K44+PPCL_Spot!K44+GT_NG!K44+GT_Spot!K44+Bawana_NG!K44+Bawana_RLNG!K44+Bawana_Spot!K44</f>
        <v>0</v>
      </c>
      <c r="I44" s="194">
        <f>PPCL_NG!R44+PPCL_Spot!R44+GT_NG!R44+GT_Spot!R44+Bawana_NG!R44+Bawana_RLNG!R44+Bawana_Spot!R44</f>
        <v>0</v>
      </c>
      <c r="J44" s="195">
        <f t="shared" si="2"/>
        <v>0</v>
      </c>
      <c r="K44" s="194">
        <f>PPCL_NG!L44+PPCL_Spot!L44+GT_NG!L44+GT_Spot!L44+Bawana_NG!L44+Bawana_RLNG!L44+Bawana_Spot!L44</f>
        <v>0</v>
      </c>
      <c r="L44" s="194">
        <f>PPCL_NG!S44+PPCL_Spot!S44+GT_NG!S44+GT_Spot!S44+Bawana_NG!S44+Bawana_RLNG!S44+Bawana_Spot!S44</f>
        <v>0</v>
      </c>
      <c r="M44" s="195">
        <f t="shared" si="3"/>
        <v>0</v>
      </c>
      <c r="N44" s="194">
        <f>PPCL_NG!M44+PPCL_Spot!M44+GT_NG!M44+GT_Spot!M44+Bawana_NG!M44+Bawana_RLNG!M44+Bawana_Spot!M44</f>
        <v>-0.01</v>
      </c>
      <c r="O44" s="194">
        <f>PPCL_NG!T44+PPCL_Spot!T44+GT_NG!T44+GT_Spot!T44+Bawana_NG!T44+Bawana_RLNG!T44+Bawana_Spot!T44</f>
        <v>-1.2500000000000001E-2</v>
      </c>
      <c r="P44" s="195">
        <f t="shared" si="4"/>
        <v>2.5000000000000005E-3</v>
      </c>
      <c r="Q44" s="195">
        <f t="shared" si="5"/>
        <v>1.0000000000000002E-2</v>
      </c>
    </row>
    <row r="45" spans="1:17">
      <c r="A45" s="34" t="s">
        <v>87</v>
      </c>
      <c r="B45" s="194">
        <f>PPCL_NG!I45+PPCL_Spot!I45+GT_NG!I45+GT_Spot!I45+Bawana_NG!I45+Bawana_RLNG!I45+Bawana_Spot!I45</f>
        <v>-0.02</v>
      </c>
      <c r="C45" s="194">
        <f>PPCL_NG!P45+PPCL_Spot!P45+GT_NG!P45+GT_Spot!P45+Bawana_NG!P45+Bawana_RLNG!P45+Bawana_Spot!P45</f>
        <v>-2.5000000000000001E-2</v>
      </c>
      <c r="D45" s="195">
        <f t="shared" si="0"/>
        <v>5.000000000000001E-3</v>
      </c>
      <c r="E45" s="194">
        <f>PPCL_NG!J45+PPCL_Spot!J45+GT_NG!J45+GT_Spot!J45+Bawana_NG!J45+Bawana_RLNG!J45+Bawana_Spot!J45</f>
        <v>-0.01</v>
      </c>
      <c r="F45" s="194">
        <f>PPCL_NG!Q45+PPCL_Spot!Q45+GT_NG!Q45+GT_Spot!Q45+Bawana_NG!Q45+Bawana_RLNG!Q45+Bawana_Spot!Q45</f>
        <v>-1.2500000000000001E-2</v>
      </c>
      <c r="G45" s="195">
        <f t="shared" si="1"/>
        <v>2.5000000000000005E-3</v>
      </c>
      <c r="H45" s="194">
        <f>PPCL_NG!K45+PPCL_Spot!K45+GT_NG!K45+GT_Spot!K45+Bawana_NG!K45+Bawana_RLNG!K45+Bawana_Spot!K45</f>
        <v>0</v>
      </c>
      <c r="I45" s="194">
        <f>PPCL_NG!R45+PPCL_Spot!R45+GT_NG!R45+GT_Spot!R45+Bawana_NG!R45+Bawana_RLNG!R45+Bawana_Spot!R45</f>
        <v>0</v>
      </c>
      <c r="J45" s="195">
        <f t="shared" si="2"/>
        <v>0</v>
      </c>
      <c r="K45" s="194">
        <f>PPCL_NG!L45+PPCL_Spot!L45+GT_NG!L45+GT_Spot!L45+Bawana_NG!L45+Bawana_RLNG!L45+Bawana_Spot!L45</f>
        <v>0</v>
      </c>
      <c r="L45" s="194">
        <f>PPCL_NG!S45+PPCL_Spot!S45+GT_NG!S45+GT_Spot!S45+Bawana_NG!S45+Bawana_RLNG!S45+Bawana_Spot!S45</f>
        <v>0</v>
      </c>
      <c r="M45" s="195">
        <f t="shared" si="3"/>
        <v>0</v>
      </c>
      <c r="N45" s="194">
        <f>PPCL_NG!M45+PPCL_Spot!M45+GT_NG!M45+GT_Spot!M45+Bawana_NG!M45+Bawana_RLNG!M45+Bawana_Spot!M45</f>
        <v>-0.01</v>
      </c>
      <c r="O45" s="194">
        <f>PPCL_NG!T45+PPCL_Spot!T45+GT_NG!T45+GT_Spot!T45+Bawana_NG!T45+Bawana_RLNG!T45+Bawana_Spot!T45</f>
        <v>-1.2500000000000001E-2</v>
      </c>
      <c r="P45" s="195">
        <f t="shared" si="4"/>
        <v>2.5000000000000005E-3</v>
      </c>
      <c r="Q45" s="195">
        <f t="shared" si="5"/>
        <v>1.0000000000000002E-2</v>
      </c>
    </row>
    <row r="46" spans="1:17">
      <c r="A46" s="34" t="s">
        <v>88</v>
      </c>
      <c r="B46" s="194">
        <f>PPCL_NG!I46+PPCL_Spot!I46+GT_NG!I46+GT_Spot!I46+Bawana_NG!I46+Bawana_RLNG!I46+Bawana_Spot!I46</f>
        <v>-0.02</v>
      </c>
      <c r="C46" s="194">
        <f>PPCL_NG!P46+PPCL_Spot!P46+GT_NG!P46+GT_Spot!P46+Bawana_NG!P46+Bawana_RLNG!P46+Bawana_Spot!P46</f>
        <v>-2.5000000000000001E-2</v>
      </c>
      <c r="D46" s="195">
        <f t="shared" si="0"/>
        <v>5.000000000000001E-3</v>
      </c>
      <c r="E46" s="194">
        <f>PPCL_NG!J46+PPCL_Spot!J46+GT_NG!J46+GT_Spot!J46+Bawana_NG!J46+Bawana_RLNG!J46+Bawana_Spot!J46</f>
        <v>-0.01</v>
      </c>
      <c r="F46" s="194">
        <f>PPCL_NG!Q46+PPCL_Spot!Q46+GT_NG!Q46+GT_Spot!Q46+Bawana_NG!Q46+Bawana_RLNG!Q46+Bawana_Spot!Q46</f>
        <v>-1.2500000000000001E-2</v>
      </c>
      <c r="G46" s="195">
        <f t="shared" si="1"/>
        <v>2.5000000000000005E-3</v>
      </c>
      <c r="H46" s="194">
        <f>PPCL_NG!K46+PPCL_Spot!K46+GT_NG!K46+GT_Spot!K46+Bawana_NG!K46+Bawana_RLNG!K46+Bawana_Spot!K46</f>
        <v>0</v>
      </c>
      <c r="I46" s="194">
        <f>PPCL_NG!R46+PPCL_Spot!R46+GT_NG!R46+GT_Spot!R46+Bawana_NG!R46+Bawana_RLNG!R46+Bawana_Spot!R46</f>
        <v>0</v>
      </c>
      <c r="J46" s="195">
        <f t="shared" si="2"/>
        <v>0</v>
      </c>
      <c r="K46" s="194">
        <f>PPCL_NG!L46+PPCL_Spot!L46+GT_NG!L46+GT_Spot!L46+Bawana_NG!L46+Bawana_RLNG!L46+Bawana_Spot!L46</f>
        <v>0</v>
      </c>
      <c r="L46" s="194">
        <f>PPCL_NG!S46+PPCL_Spot!S46+GT_NG!S46+GT_Spot!S46+Bawana_NG!S46+Bawana_RLNG!S46+Bawana_Spot!S46</f>
        <v>0</v>
      </c>
      <c r="M46" s="195">
        <f t="shared" si="3"/>
        <v>0</v>
      </c>
      <c r="N46" s="194">
        <f>PPCL_NG!M46+PPCL_Spot!M46+GT_NG!M46+GT_Spot!M46+Bawana_NG!M46+Bawana_RLNG!M46+Bawana_Spot!M46</f>
        <v>-0.01</v>
      </c>
      <c r="O46" s="194">
        <f>PPCL_NG!T46+PPCL_Spot!T46+GT_NG!T46+GT_Spot!T46+Bawana_NG!T46+Bawana_RLNG!T46+Bawana_Spot!T46</f>
        <v>-1.2500000000000001E-2</v>
      </c>
      <c r="P46" s="195">
        <f t="shared" si="4"/>
        <v>2.5000000000000005E-3</v>
      </c>
      <c r="Q46" s="195">
        <f t="shared" si="5"/>
        <v>1.0000000000000002E-2</v>
      </c>
    </row>
    <row r="47" spans="1:17">
      <c r="A47" s="34" t="s">
        <v>89</v>
      </c>
      <c r="B47" s="194">
        <f>PPCL_NG!I47+PPCL_Spot!I47+GT_NG!I47+GT_Spot!I47+Bawana_NG!I47+Bawana_RLNG!I47+Bawana_Spot!I47</f>
        <v>-0.02</v>
      </c>
      <c r="C47" s="194">
        <f>PPCL_NG!P47+PPCL_Spot!P47+GT_NG!P47+GT_Spot!P47+Bawana_NG!P47+Bawana_RLNG!P47+Bawana_Spot!P47</f>
        <v>-2.5000000000000001E-2</v>
      </c>
      <c r="D47" s="195">
        <f t="shared" si="0"/>
        <v>5.000000000000001E-3</v>
      </c>
      <c r="E47" s="194">
        <f>PPCL_NG!J47+PPCL_Spot!J47+GT_NG!J47+GT_Spot!J47+Bawana_NG!J47+Bawana_RLNG!J47+Bawana_Spot!J47</f>
        <v>-0.01</v>
      </c>
      <c r="F47" s="194">
        <f>PPCL_NG!Q47+PPCL_Spot!Q47+GT_NG!Q47+GT_Spot!Q47+Bawana_NG!Q47+Bawana_RLNG!Q47+Bawana_Spot!Q47</f>
        <v>-1.2500000000000001E-2</v>
      </c>
      <c r="G47" s="195">
        <f t="shared" si="1"/>
        <v>2.5000000000000005E-3</v>
      </c>
      <c r="H47" s="194">
        <f>PPCL_NG!K47+PPCL_Spot!K47+GT_NG!K47+GT_Spot!K47+Bawana_NG!K47+Bawana_RLNG!K47+Bawana_Spot!K47</f>
        <v>0</v>
      </c>
      <c r="I47" s="194">
        <f>PPCL_NG!R47+PPCL_Spot!R47+GT_NG!R47+GT_Spot!R47+Bawana_NG!R47+Bawana_RLNG!R47+Bawana_Spot!R47</f>
        <v>0</v>
      </c>
      <c r="J47" s="195">
        <f t="shared" si="2"/>
        <v>0</v>
      </c>
      <c r="K47" s="194">
        <f>PPCL_NG!L47+PPCL_Spot!L47+GT_NG!L47+GT_Spot!L47+Bawana_NG!L47+Bawana_RLNG!L47+Bawana_Spot!L47</f>
        <v>0</v>
      </c>
      <c r="L47" s="194">
        <f>PPCL_NG!S47+PPCL_Spot!S47+GT_NG!S47+GT_Spot!S47+Bawana_NG!S47+Bawana_RLNG!S47+Bawana_Spot!S47</f>
        <v>0</v>
      </c>
      <c r="M47" s="195">
        <f t="shared" si="3"/>
        <v>0</v>
      </c>
      <c r="N47" s="194">
        <f>PPCL_NG!M47+PPCL_Spot!M47+GT_NG!M47+GT_Spot!M47+Bawana_NG!M47+Bawana_RLNG!M47+Bawana_Spot!M47</f>
        <v>-0.01</v>
      </c>
      <c r="O47" s="194">
        <f>PPCL_NG!T47+PPCL_Spot!T47+GT_NG!T47+GT_Spot!T47+Bawana_NG!T47+Bawana_RLNG!T47+Bawana_Spot!T47</f>
        <v>-1.2500000000000001E-2</v>
      </c>
      <c r="P47" s="195">
        <f t="shared" si="4"/>
        <v>2.5000000000000005E-3</v>
      </c>
      <c r="Q47" s="195">
        <f t="shared" si="5"/>
        <v>1.0000000000000002E-2</v>
      </c>
    </row>
    <row r="48" spans="1:17">
      <c r="A48" s="34" t="s">
        <v>90</v>
      </c>
      <c r="B48" s="194">
        <f>PPCL_NG!I48+PPCL_Spot!I48+GT_NG!I48+GT_Spot!I48+Bawana_NG!I48+Bawana_RLNG!I48+Bawana_Spot!I48</f>
        <v>-0.02</v>
      </c>
      <c r="C48" s="194">
        <f>PPCL_NG!P48+PPCL_Spot!P48+GT_NG!P48+GT_Spot!P48+Bawana_NG!P48+Bawana_RLNG!P48+Bawana_Spot!P48</f>
        <v>-2.5000000000000001E-2</v>
      </c>
      <c r="D48" s="195">
        <f t="shared" si="0"/>
        <v>5.000000000000001E-3</v>
      </c>
      <c r="E48" s="194">
        <f>PPCL_NG!J48+PPCL_Spot!J48+GT_NG!J48+GT_Spot!J48+Bawana_NG!J48+Bawana_RLNG!J48+Bawana_Spot!J48</f>
        <v>-0.01</v>
      </c>
      <c r="F48" s="194">
        <f>PPCL_NG!Q48+PPCL_Spot!Q48+GT_NG!Q48+GT_Spot!Q48+Bawana_NG!Q48+Bawana_RLNG!Q48+Bawana_Spot!Q48</f>
        <v>-1.2500000000000001E-2</v>
      </c>
      <c r="G48" s="195">
        <f t="shared" si="1"/>
        <v>2.5000000000000005E-3</v>
      </c>
      <c r="H48" s="194">
        <f>PPCL_NG!K48+PPCL_Spot!K48+GT_NG!K48+GT_Spot!K48+Bawana_NG!K48+Bawana_RLNG!K48+Bawana_Spot!K48</f>
        <v>0</v>
      </c>
      <c r="I48" s="194">
        <f>PPCL_NG!R48+PPCL_Spot!R48+GT_NG!R48+GT_Spot!R48+Bawana_NG!R48+Bawana_RLNG!R48+Bawana_Spot!R48</f>
        <v>0</v>
      </c>
      <c r="J48" s="195">
        <f t="shared" si="2"/>
        <v>0</v>
      </c>
      <c r="K48" s="194">
        <f>PPCL_NG!L48+PPCL_Spot!L48+GT_NG!L48+GT_Spot!L48+Bawana_NG!L48+Bawana_RLNG!L48+Bawana_Spot!L48</f>
        <v>0</v>
      </c>
      <c r="L48" s="194">
        <f>PPCL_NG!S48+PPCL_Spot!S48+GT_NG!S48+GT_Spot!S48+Bawana_NG!S48+Bawana_RLNG!S48+Bawana_Spot!S48</f>
        <v>0</v>
      </c>
      <c r="M48" s="195">
        <f t="shared" si="3"/>
        <v>0</v>
      </c>
      <c r="N48" s="194">
        <f>PPCL_NG!M48+PPCL_Spot!M48+GT_NG!M48+GT_Spot!M48+Bawana_NG!M48+Bawana_RLNG!M48+Bawana_Spot!M48</f>
        <v>-0.01</v>
      </c>
      <c r="O48" s="194">
        <f>PPCL_NG!T48+PPCL_Spot!T48+GT_NG!T48+GT_Spot!T48+Bawana_NG!T48+Bawana_RLNG!T48+Bawana_Spot!T48</f>
        <v>-1.2500000000000001E-2</v>
      </c>
      <c r="P48" s="195">
        <f t="shared" si="4"/>
        <v>2.5000000000000005E-3</v>
      </c>
      <c r="Q48" s="195">
        <f t="shared" si="5"/>
        <v>1.0000000000000002E-2</v>
      </c>
    </row>
    <row r="49" spans="1:17">
      <c r="A49" s="34" t="s">
        <v>91</v>
      </c>
      <c r="B49" s="194">
        <f>PPCL_NG!I49+PPCL_Spot!I49+GT_NG!I49+GT_Spot!I49+Bawana_NG!I49+Bawana_RLNG!I49+Bawana_Spot!I49</f>
        <v>-0.02</v>
      </c>
      <c r="C49" s="194">
        <f>PPCL_NG!P49+PPCL_Spot!P49+GT_NG!P49+GT_Spot!P49+Bawana_NG!P49+Bawana_RLNG!P49+Bawana_Spot!P49</f>
        <v>-2.5000000000000001E-2</v>
      </c>
      <c r="D49" s="195">
        <f t="shared" si="0"/>
        <v>5.000000000000001E-3</v>
      </c>
      <c r="E49" s="194">
        <f>PPCL_NG!J49+PPCL_Spot!J49+GT_NG!J49+GT_Spot!J49+Bawana_NG!J49+Bawana_RLNG!J49+Bawana_Spot!J49</f>
        <v>-0.01</v>
      </c>
      <c r="F49" s="194">
        <f>PPCL_NG!Q49+PPCL_Spot!Q49+GT_NG!Q49+GT_Spot!Q49+Bawana_NG!Q49+Bawana_RLNG!Q49+Bawana_Spot!Q49</f>
        <v>-1.2500000000000001E-2</v>
      </c>
      <c r="G49" s="195">
        <f t="shared" si="1"/>
        <v>2.5000000000000005E-3</v>
      </c>
      <c r="H49" s="194">
        <f>PPCL_NG!K49+PPCL_Spot!K49+GT_NG!K49+GT_Spot!K49+Bawana_NG!K49+Bawana_RLNG!K49+Bawana_Spot!K49</f>
        <v>0</v>
      </c>
      <c r="I49" s="194">
        <f>PPCL_NG!R49+PPCL_Spot!R49+GT_NG!R49+GT_Spot!R49+Bawana_NG!R49+Bawana_RLNG!R49+Bawana_Spot!R49</f>
        <v>0</v>
      </c>
      <c r="J49" s="195">
        <f t="shared" si="2"/>
        <v>0</v>
      </c>
      <c r="K49" s="194">
        <f>PPCL_NG!L49+PPCL_Spot!L49+GT_NG!L49+GT_Spot!L49+Bawana_NG!L49+Bawana_RLNG!L49+Bawana_Spot!L49</f>
        <v>0</v>
      </c>
      <c r="L49" s="194">
        <f>PPCL_NG!S49+PPCL_Spot!S49+GT_NG!S49+GT_Spot!S49+Bawana_NG!S49+Bawana_RLNG!S49+Bawana_Spot!S49</f>
        <v>0</v>
      </c>
      <c r="M49" s="195">
        <f t="shared" si="3"/>
        <v>0</v>
      </c>
      <c r="N49" s="194">
        <f>PPCL_NG!M49+PPCL_Spot!M49+GT_NG!M49+GT_Spot!M49+Bawana_NG!M49+Bawana_RLNG!M49+Bawana_Spot!M49</f>
        <v>-0.01</v>
      </c>
      <c r="O49" s="194">
        <f>PPCL_NG!T49+PPCL_Spot!T49+GT_NG!T49+GT_Spot!T49+Bawana_NG!T49+Bawana_RLNG!T49+Bawana_Spot!T49</f>
        <v>-1.2500000000000001E-2</v>
      </c>
      <c r="P49" s="195">
        <f t="shared" si="4"/>
        <v>2.5000000000000005E-3</v>
      </c>
      <c r="Q49" s="195">
        <f t="shared" si="5"/>
        <v>1.0000000000000002E-2</v>
      </c>
    </row>
    <row r="50" spans="1:17">
      <c r="A50" s="34" t="s">
        <v>92</v>
      </c>
      <c r="B50" s="194">
        <f>PPCL_NG!I50+PPCL_Spot!I50+GT_NG!I50+GT_Spot!I50+Bawana_NG!I50+Bawana_RLNG!I50+Bawana_Spot!I50</f>
        <v>-0.02</v>
      </c>
      <c r="C50" s="194">
        <f>PPCL_NG!P50+PPCL_Spot!P50+GT_NG!P50+GT_Spot!P50+Bawana_NG!P50+Bawana_RLNG!P50+Bawana_Spot!P50</f>
        <v>-2.5000000000000001E-2</v>
      </c>
      <c r="D50" s="195">
        <f t="shared" si="0"/>
        <v>5.000000000000001E-3</v>
      </c>
      <c r="E50" s="194">
        <f>PPCL_NG!J50+PPCL_Spot!J50+GT_NG!J50+GT_Spot!J50+Bawana_NG!J50+Bawana_RLNG!J50+Bawana_Spot!J50</f>
        <v>-0.01</v>
      </c>
      <c r="F50" s="194">
        <f>PPCL_NG!Q50+PPCL_Spot!Q50+GT_NG!Q50+GT_Spot!Q50+Bawana_NG!Q50+Bawana_RLNG!Q50+Bawana_Spot!Q50</f>
        <v>-1.2500000000000001E-2</v>
      </c>
      <c r="G50" s="195">
        <f t="shared" si="1"/>
        <v>2.5000000000000005E-3</v>
      </c>
      <c r="H50" s="194">
        <f>PPCL_NG!K50+PPCL_Spot!K50+GT_NG!K50+GT_Spot!K50+Bawana_NG!K50+Bawana_RLNG!K50+Bawana_Spot!K50</f>
        <v>0</v>
      </c>
      <c r="I50" s="194">
        <f>PPCL_NG!R50+PPCL_Spot!R50+GT_NG!R50+GT_Spot!R50+Bawana_NG!R50+Bawana_RLNG!R50+Bawana_Spot!R50</f>
        <v>0</v>
      </c>
      <c r="J50" s="195">
        <f t="shared" si="2"/>
        <v>0</v>
      </c>
      <c r="K50" s="194">
        <f>PPCL_NG!L50+PPCL_Spot!L50+GT_NG!L50+GT_Spot!L50+Bawana_NG!L50+Bawana_RLNG!L50+Bawana_Spot!L50</f>
        <v>0</v>
      </c>
      <c r="L50" s="194">
        <f>PPCL_NG!S50+PPCL_Spot!S50+GT_NG!S50+GT_Spot!S50+Bawana_NG!S50+Bawana_RLNG!S50+Bawana_Spot!S50</f>
        <v>0</v>
      </c>
      <c r="M50" s="195">
        <f t="shared" si="3"/>
        <v>0</v>
      </c>
      <c r="N50" s="194">
        <f>PPCL_NG!M50+PPCL_Spot!M50+GT_NG!M50+GT_Spot!M50+Bawana_NG!M50+Bawana_RLNG!M50+Bawana_Spot!M50</f>
        <v>-0.01</v>
      </c>
      <c r="O50" s="194">
        <f>PPCL_NG!T50+PPCL_Spot!T50+GT_NG!T50+GT_Spot!T50+Bawana_NG!T50+Bawana_RLNG!T50+Bawana_Spot!T50</f>
        <v>-1.2500000000000001E-2</v>
      </c>
      <c r="P50" s="195">
        <f t="shared" si="4"/>
        <v>2.5000000000000005E-3</v>
      </c>
      <c r="Q50" s="195">
        <f t="shared" si="5"/>
        <v>1.0000000000000002E-2</v>
      </c>
    </row>
    <row r="51" spans="1:17">
      <c r="A51" s="34" t="s">
        <v>93</v>
      </c>
      <c r="B51" s="194">
        <f>PPCL_NG!I51+PPCL_Spot!I51+GT_NG!I51+GT_Spot!I51+Bawana_NG!I51+Bawana_RLNG!I51+Bawana_Spot!I51</f>
        <v>-0.02</v>
      </c>
      <c r="C51" s="194">
        <f>PPCL_NG!P51+PPCL_Spot!P51+GT_NG!P51+GT_Spot!P51+Bawana_NG!P51+Bawana_RLNG!P51+Bawana_Spot!P51</f>
        <v>-2.5000000000000001E-2</v>
      </c>
      <c r="D51" s="195">
        <f t="shared" si="0"/>
        <v>5.000000000000001E-3</v>
      </c>
      <c r="E51" s="194">
        <f>PPCL_NG!J51+PPCL_Spot!J51+GT_NG!J51+GT_Spot!J51+Bawana_NG!J51+Bawana_RLNG!J51+Bawana_Spot!J51</f>
        <v>-0.01</v>
      </c>
      <c r="F51" s="194">
        <f>PPCL_NG!Q51+PPCL_Spot!Q51+GT_NG!Q51+GT_Spot!Q51+Bawana_NG!Q51+Bawana_RLNG!Q51+Bawana_Spot!Q51</f>
        <v>-1.2500000000000001E-2</v>
      </c>
      <c r="G51" s="195">
        <f t="shared" si="1"/>
        <v>2.5000000000000005E-3</v>
      </c>
      <c r="H51" s="194">
        <f>PPCL_NG!K51+PPCL_Spot!K51+GT_NG!K51+GT_Spot!K51+Bawana_NG!K51+Bawana_RLNG!K51+Bawana_Spot!K51</f>
        <v>0</v>
      </c>
      <c r="I51" s="194">
        <f>PPCL_NG!R51+PPCL_Spot!R51+GT_NG!R51+GT_Spot!R51+Bawana_NG!R51+Bawana_RLNG!R51+Bawana_Spot!R51</f>
        <v>0</v>
      </c>
      <c r="J51" s="195">
        <f t="shared" si="2"/>
        <v>0</v>
      </c>
      <c r="K51" s="194">
        <f>PPCL_NG!L51+PPCL_Spot!L51+GT_NG!L51+GT_Spot!L51+Bawana_NG!L51+Bawana_RLNG!L51+Bawana_Spot!L51</f>
        <v>0</v>
      </c>
      <c r="L51" s="194">
        <f>PPCL_NG!S51+PPCL_Spot!S51+GT_NG!S51+GT_Spot!S51+Bawana_NG!S51+Bawana_RLNG!S51+Bawana_Spot!S51</f>
        <v>0</v>
      </c>
      <c r="M51" s="195">
        <f t="shared" si="3"/>
        <v>0</v>
      </c>
      <c r="N51" s="194">
        <f>PPCL_NG!M51+PPCL_Spot!M51+GT_NG!M51+GT_Spot!M51+Bawana_NG!M51+Bawana_RLNG!M51+Bawana_Spot!M51</f>
        <v>-0.01</v>
      </c>
      <c r="O51" s="194">
        <f>PPCL_NG!T51+PPCL_Spot!T51+GT_NG!T51+GT_Spot!T51+Bawana_NG!T51+Bawana_RLNG!T51+Bawana_Spot!T51</f>
        <v>-1.2500000000000001E-2</v>
      </c>
      <c r="P51" s="195">
        <f t="shared" si="4"/>
        <v>2.5000000000000005E-3</v>
      </c>
      <c r="Q51" s="195">
        <f t="shared" si="5"/>
        <v>1.0000000000000002E-2</v>
      </c>
    </row>
    <row r="52" spans="1:17">
      <c r="A52" s="34" t="s">
        <v>94</v>
      </c>
      <c r="B52" s="194">
        <f>PPCL_NG!I52+PPCL_Spot!I52+GT_NG!I52+GT_Spot!I52+Bawana_NG!I52+Bawana_RLNG!I52+Bawana_Spot!I52</f>
        <v>-0.02</v>
      </c>
      <c r="C52" s="194">
        <f>PPCL_NG!P52+PPCL_Spot!P52+GT_NG!P52+GT_Spot!P52+Bawana_NG!P52+Bawana_RLNG!P52+Bawana_Spot!P52</f>
        <v>-2.5000000000000001E-2</v>
      </c>
      <c r="D52" s="195">
        <f t="shared" si="0"/>
        <v>5.000000000000001E-3</v>
      </c>
      <c r="E52" s="194">
        <f>PPCL_NG!J52+PPCL_Spot!J52+GT_NG!J52+GT_Spot!J52+Bawana_NG!J52+Bawana_RLNG!J52+Bawana_Spot!J52</f>
        <v>-0.01</v>
      </c>
      <c r="F52" s="194">
        <f>PPCL_NG!Q52+PPCL_Spot!Q52+GT_NG!Q52+GT_Spot!Q52+Bawana_NG!Q52+Bawana_RLNG!Q52+Bawana_Spot!Q52</f>
        <v>-1.2500000000000001E-2</v>
      </c>
      <c r="G52" s="195">
        <f t="shared" si="1"/>
        <v>2.5000000000000005E-3</v>
      </c>
      <c r="H52" s="194">
        <f>PPCL_NG!K52+PPCL_Spot!K52+GT_NG!K52+GT_Spot!K52+Bawana_NG!K52+Bawana_RLNG!K52+Bawana_Spot!K52</f>
        <v>0</v>
      </c>
      <c r="I52" s="194">
        <f>PPCL_NG!R52+PPCL_Spot!R52+GT_NG!R52+GT_Spot!R52+Bawana_NG!R52+Bawana_RLNG!R52+Bawana_Spot!R52</f>
        <v>0</v>
      </c>
      <c r="J52" s="195">
        <f t="shared" si="2"/>
        <v>0</v>
      </c>
      <c r="K52" s="194">
        <f>PPCL_NG!L52+PPCL_Spot!L52+GT_NG!L52+GT_Spot!L52+Bawana_NG!L52+Bawana_RLNG!L52+Bawana_Spot!L52</f>
        <v>0</v>
      </c>
      <c r="L52" s="194">
        <f>PPCL_NG!S52+PPCL_Spot!S52+GT_NG!S52+GT_Spot!S52+Bawana_NG!S52+Bawana_RLNG!S52+Bawana_Spot!S52</f>
        <v>0</v>
      </c>
      <c r="M52" s="195">
        <f t="shared" si="3"/>
        <v>0</v>
      </c>
      <c r="N52" s="194">
        <f>PPCL_NG!M52+PPCL_Spot!M52+GT_NG!M52+GT_Spot!M52+Bawana_NG!M52+Bawana_RLNG!M52+Bawana_Spot!M52</f>
        <v>-0.01</v>
      </c>
      <c r="O52" s="194">
        <f>PPCL_NG!T52+PPCL_Spot!T52+GT_NG!T52+GT_Spot!T52+Bawana_NG!T52+Bawana_RLNG!T52+Bawana_Spot!T52</f>
        <v>-1.2500000000000001E-2</v>
      </c>
      <c r="P52" s="195">
        <f t="shared" si="4"/>
        <v>2.5000000000000005E-3</v>
      </c>
      <c r="Q52" s="195">
        <f t="shared" si="5"/>
        <v>1.0000000000000002E-2</v>
      </c>
    </row>
    <row r="53" spans="1:17">
      <c r="A53" s="34" t="s">
        <v>95</v>
      </c>
      <c r="B53" s="194">
        <f>PPCL_NG!I53+PPCL_Spot!I53+GT_NG!I53+GT_Spot!I53+Bawana_NG!I53+Bawana_RLNG!I53+Bawana_Spot!I53</f>
        <v>-0.02</v>
      </c>
      <c r="C53" s="194">
        <f>PPCL_NG!P53+PPCL_Spot!P53+GT_NG!P53+GT_Spot!P53+Bawana_NG!P53+Bawana_RLNG!P53+Bawana_Spot!P53</f>
        <v>-2.5000000000000001E-2</v>
      </c>
      <c r="D53" s="195">
        <f t="shared" si="0"/>
        <v>5.000000000000001E-3</v>
      </c>
      <c r="E53" s="194">
        <f>PPCL_NG!J53+PPCL_Spot!J53+GT_NG!J53+GT_Spot!J53+Bawana_NG!J53+Bawana_RLNG!J53+Bawana_Spot!J53</f>
        <v>-0.01</v>
      </c>
      <c r="F53" s="194">
        <f>PPCL_NG!Q53+PPCL_Spot!Q53+GT_NG!Q53+GT_Spot!Q53+Bawana_NG!Q53+Bawana_RLNG!Q53+Bawana_Spot!Q53</f>
        <v>-1.2500000000000001E-2</v>
      </c>
      <c r="G53" s="195">
        <f t="shared" si="1"/>
        <v>2.5000000000000005E-3</v>
      </c>
      <c r="H53" s="194">
        <f>PPCL_NG!K53+PPCL_Spot!K53+GT_NG!K53+GT_Spot!K53+Bawana_NG!K53+Bawana_RLNG!K53+Bawana_Spot!K53</f>
        <v>0</v>
      </c>
      <c r="I53" s="194">
        <f>PPCL_NG!R53+PPCL_Spot!R53+GT_NG!R53+GT_Spot!R53+Bawana_NG!R53+Bawana_RLNG!R53+Bawana_Spot!R53</f>
        <v>0</v>
      </c>
      <c r="J53" s="195">
        <f t="shared" si="2"/>
        <v>0</v>
      </c>
      <c r="K53" s="194">
        <f>PPCL_NG!L53+PPCL_Spot!L53+GT_NG!L53+GT_Spot!L53+Bawana_NG!L53+Bawana_RLNG!L53+Bawana_Spot!L53</f>
        <v>0</v>
      </c>
      <c r="L53" s="194">
        <f>PPCL_NG!S53+PPCL_Spot!S53+GT_NG!S53+GT_Spot!S53+Bawana_NG!S53+Bawana_RLNG!S53+Bawana_Spot!S53</f>
        <v>0</v>
      </c>
      <c r="M53" s="195">
        <f t="shared" si="3"/>
        <v>0</v>
      </c>
      <c r="N53" s="194">
        <f>PPCL_NG!M53+PPCL_Spot!M53+GT_NG!M53+GT_Spot!M53+Bawana_NG!M53+Bawana_RLNG!M53+Bawana_Spot!M53</f>
        <v>-0.01</v>
      </c>
      <c r="O53" s="194">
        <f>PPCL_NG!T53+PPCL_Spot!T53+GT_NG!T53+GT_Spot!T53+Bawana_NG!T53+Bawana_RLNG!T53+Bawana_Spot!T53</f>
        <v>-1.2500000000000001E-2</v>
      </c>
      <c r="P53" s="195">
        <f t="shared" si="4"/>
        <v>2.5000000000000005E-3</v>
      </c>
      <c r="Q53" s="195">
        <f t="shared" si="5"/>
        <v>1.0000000000000002E-2</v>
      </c>
    </row>
    <row r="54" spans="1:17">
      <c r="A54" s="34" t="s">
        <v>96</v>
      </c>
      <c r="B54" s="194">
        <f>PPCL_NG!I54+PPCL_Spot!I54+GT_NG!I54+GT_Spot!I54+Bawana_NG!I54+Bawana_RLNG!I54+Bawana_Spot!I54</f>
        <v>-0.02</v>
      </c>
      <c r="C54" s="194">
        <f>PPCL_NG!P54+PPCL_Spot!P54+GT_NG!P54+GT_Spot!P54+Bawana_NG!P54+Bawana_RLNG!P54+Bawana_Spot!P54</f>
        <v>-2.5000000000000001E-2</v>
      </c>
      <c r="D54" s="195">
        <f t="shared" si="0"/>
        <v>5.000000000000001E-3</v>
      </c>
      <c r="E54" s="194">
        <f>PPCL_NG!J54+PPCL_Spot!J54+GT_NG!J54+GT_Spot!J54+Bawana_NG!J54+Bawana_RLNG!J54+Bawana_Spot!J54</f>
        <v>-0.01</v>
      </c>
      <c r="F54" s="194">
        <f>PPCL_NG!Q54+PPCL_Spot!Q54+GT_NG!Q54+GT_Spot!Q54+Bawana_NG!Q54+Bawana_RLNG!Q54+Bawana_Spot!Q54</f>
        <v>-1.2500000000000001E-2</v>
      </c>
      <c r="G54" s="195">
        <f t="shared" si="1"/>
        <v>2.5000000000000005E-3</v>
      </c>
      <c r="H54" s="194">
        <f>PPCL_NG!K54+PPCL_Spot!K54+GT_NG!K54+GT_Spot!K54+Bawana_NG!K54+Bawana_RLNG!K54+Bawana_Spot!K54</f>
        <v>0</v>
      </c>
      <c r="I54" s="194">
        <f>PPCL_NG!R54+PPCL_Spot!R54+GT_NG!R54+GT_Spot!R54+Bawana_NG!R54+Bawana_RLNG!R54+Bawana_Spot!R54</f>
        <v>0</v>
      </c>
      <c r="J54" s="195">
        <f t="shared" si="2"/>
        <v>0</v>
      </c>
      <c r="K54" s="194">
        <f>PPCL_NG!L54+PPCL_Spot!L54+GT_NG!L54+GT_Spot!L54+Bawana_NG!L54+Bawana_RLNG!L54+Bawana_Spot!L54</f>
        <v>0</v>
      </c>
      <c r="L54" s="194">
        <f>PPCL_NG!S54+PPCL_Spot!S54+GT_NG!S54+GT_Spot!S54+Bawana_NG!S54+Bawana_RLNG!S54+Bawana_Spot!S54</f>
        <v>0</v>
      </c>
      <c r="M54" s="195">
        <f t="shared" si="3"/>
        <v>0</v>
      </c>
      <c r="N54" s="194">
        <f>PPCL_NG!M54+PPCL_Spot!M54+GT_NG!M54+GT_Spot!M54+Bawana_NG!M54+Bawana_RLNG!M54+Bawana_Spot!M54</f>
        <v>-0.01</v>
      </c>
      <c r="O54" s="194">
        <f>PPCL_NG!T54+PPCL_Spot!T54+GT_NG!T54+GT_Spot!T54+Bawana_NG!T54+Bawana_RLNG!T54+Bawana_Spot!T54</f>
        <v>-1.2500000000000001E-2</v>
      </c>
      <c r="P54" s="195">
        <f t="shared" si="4"/>
        <v>2.5000000000000005E-3</v>
      </c>
      <c r="Q54" s="195">
        <f t="shared" si="5"/>
        <v>1.0000000000000002E-2</v>
      </c>
    </row>
    <row r="55" spans="1:17">
      <c r="A55" s="34" t="s">
        <v>97</v>
      </c>
      <c r="B55" s="194">
        <f>PPCL_NG!I55+PPCL_Spot!I55+GT_NG!I55+GT_Spot!I55+Bawana_NG!I55+Bawana_RLNG!I55+Bawana_Spot!I55</f>
        <v>-0.02</v>
      </c>
      <c r="C55" s="194">
        <f>PPCL_NG!P55+PPCL_Spot!P55+GT_NG!P55+GT_Spot!P55+Bawana_NG!P55+Bawana_RLNG!P55+Bawana_Spot!P55</f>
        <v>-2.5000000000000001E-2</v>
      </c>
      <c r="D55" s="195">
        <f t="shared" si="0"/>
        <v>5.000000000000001E-3</v>
      </c>
      <c r="E55" s="194">
        <f>PPCL_NG!J55+PPCL_Spot!J55+GT_NG!J55+GT_Spot!J55+Bawana_NG!J55+Bawana_RLNG!J55+Bawana_Spot!J55</f>
        <v>-0.01</v>
      </c>
      <c r="F55" s="194">
        <f>PPCL_NG!Q55+PPCL_Spot!Q55+GT_NG!Q55+GT_Spot!Q55+Bawana_NG!Q55+Bawana_RLNG!Q55+Bawana_Spot!Q55</f>
        <v>-1.2500000000000001E-2</v>
      </c>
      <c r="G55" s="195">
        <f t="shared" si="1"/>
        <v>2.5000000000000005E-3</v>
      </c>
      <c r="H55" s="194">
        <f>PPCL_NG!K55+PPCL_Spot!K55+GT_NG!K55+GT_Spot!K55+Bawana_NG!K55+Bawana_RLNG!K55+Bawana_Spot!K55</f>
        <v>0</v>
      </c>
      <c r="I55" s="194">
        <f>PPCL_NG!R55+PPCL_Spot!R55+GT_NG!R55+GT_Spot!R55+Bawana_NG!R55+Bawana_RLNG!R55+Bawana_Spot!R55</f>
        <v>0</v>
      </c>
      <c r="J55" s="195">
        <f t="shared" si="2"/>
        <v>0</v>
      </c>
      <c r="K55" s="194">
        <f>PPCL_NG!L55+PPCL_Spot!L55+GT_NG!L55+GT_Spot!L55+Bawana_NG!L55+Bawana_RLNG!L55+Bawana_Spot!L55</f>
        <v>0</v>
      </c>
      <c r="L55" s="194">
        <f>PPCL_NG!S55+PPCL_Spot!S55+GT_NG!S55+GT_Spot!S55+Bawana_NG!S55+Bawana_RLNG!S55+Bawana_Spot!S55</f>
        <v>0</v>
      </c>
      <c r="M55" s="195">
        <f t="shared" si="3"/>
        <v>0</v>
      </c>
      <c r="N55" s="194">
        <f>PPCL_NG!M55+PPCL_Spot!M55+GT_NG!M55+GT_Spot!M55+Bawana_NG!M55+Bawana_RLNG!M55+Bawana_Spot!M55</f>
        <v>-0.01</v>
      </c>
      <c r="O55" s="194">
        <f>PPCL_NG!T55+PPCL_Spot!T55+GT_NG!T55+GT_Spot!T55+Bawana_NG!T55+Bawana_RLNG!T55+Bawana_Spot!T55</f>
        <v>-1.2500000000000001E-2</v>
      </c>
      <c r="P55" s="195">
        <f t="shared" si="4"/>
        <v>2.5000000000000005E-3</v>
      </c>
      <c r="Q55" s="195">
        <f t="shared" si="5"/>
        <v>1.0000000000000002E-2</v>
      </c>
    </row>
    <row r="56" spans="1:17">
      <c r="A56" s="34" t="s">
        <v>98</v>
      </c>
      <c r="B56" s="194">
        <f>PPCL_NG!I56+PPCL_Spot!I56+GT_NG!I56+GT_Spot!I56+Bawana_NG!I56+Bawana_RLNG!I56+Bawana_Spot!I56</f>
        <v>-0.02</v>
      </c>
      <c r="C56" s="194">
        <f>PPCL_NG!P56+PPCL_Spot!P56+GT_NG!P56+GT_Spot!P56+Bawana_NG!P56+Bawana_RLNG!P56+Bawana_Spot!P56</f>
        <v>-2.5000000000000001E-2</v>
      </c>
      <c r="D56" s="195">
        <f t="shared" si="0"/>
        <v>5.000000000000001E-3</v>
      </c>
      <c r="E56" s="194">
        <f>PPCL_NG!J56+PPCL_Spot!J56+GT_NG!J56+GT_Spot!J56+Bawana_NG!J56+Bawana_RLNG!J56+Bawana_Spot!J56</f>
        <v>-0.01</v>
      </c>
      <c r="F56" s="194">
        <f>PPCL_NG!Q56+PPCL_Spot!Q56+GT_NG!Q56+GT_Spot!Q56+Bawana_NG!Q56+Bawana_RLNG!Q56+Bawana_Spot!Q56</f>
        <v>-1.2500000000000001E-2</v>
      </c>
      <c r="G56" s="195">
        <f t="shared" si="1"/>
        <v>2.5000000000000005E-3</v>
      </c>
      <c r="H56" s="194">
        <f>PPCL_NG!K56+PPCL_Spot!K56+GT_NG!K56+GT_Spot!K56+Bawana_NG!K56+Bawana_RLNG!K56+Bawana_Spot!K56</f>
        <v>0</v>
      </c>
      <c r="I56" s="194">
        <f>PPCL_NG!R56+PPCL_Spot!R56+GT_NG!R56+GT_Spot!R56+Bawana_NG!R56+Bawana_RLNG!R56+Bawana_Spot!R56</f>
        <v>0</v>
      </c>
      <c r="J56" s="195">
        <f t="shared" si="2"/>
        <v>0</v>
      </c>
      <c r="K56" s="194">
        <f>PPCL_NG!L56+PPCL_Spot!L56+GT_NG!L56+GT_Spot!L56+Bawana_NG!L56+Bawana_RLNG!L56+Bawana_Spot!L56</f>
        <v>0</v>
      </c>
      <c r="L56" s="194">
        <f>PPCL_NG!S56+PPCL_Spot!S56+GT_NG!S56+GT_Spot!S56+Bawana_NG!S56+Bawana_RLNG!S56+Bawana_Spot!S56</f>
        <v>0</v>
      </c>
      <c r="M56" s="195">
        <f t="shared" si="3"/>
        <v>0</v>
      </c>
      <c r="N56" s="194">
        <f>PPCL_NG!M56+PPCL_Spot!M56+GT_NG!M56+GT_Spot!M56+Bawana_NG!M56+Bawana_RLNG!M56+Bawana_Spot!M56</f>
        <v>-0.01</v>
      </c>
      <c r="O56" s="194">
        <f>PPCL_NG!T56+PPCL_Spot!T56+GT_NG!T56+GT_Spot!T56+Bawana_NG!T56+Bawana_RLNG!T56+Bawana_Spot!T56</f>
        <v>-1.2500000000000001E-2</v>
      </c>
      <c r="P56" s="195">
        <f t="shared" si="4"/>
        <v>2.5000000000000005E-3</v>
      </c>
      <c r="Q56" s="195">
        <f t="shared" si="5"/>
        <v>1.0000000000000002E-2</v>
      </c>
    </row>
    <row r="57" spans="1:17">
      <c r="A57" s="34" t="s">
        <v>99</v>
      </c>
      <c r="B57" s="194">
        <f>PPCL_NG!I57+PPCL_Spot!I57+GT_NG!I57+GT_Spot!I57+Bawana_NG!I57+Bawana_RLNG!I57+Bawana_Spot!I57</f>
        <v>-0.02</v>
      </c>
      <c r="C57" s="194">
        <f>PPCL_NG!P57+PPCL_Spot!P57+GT_NG!P57+GT_Spot!P57+Bawana_NG!P57+Bawana_RLNG!P57+Bawana_Spot!P57</f>
        <v>-2.5000000000000001E-2</v>
      </c>
      <c r="D57" s="195">
        <f t="shared" si="0"/>
        <v>5.000000000000001E-3</v>
      </c>
      <c r="E57" s="194">
        <f>PPCL_NG!J57+PPCL_Spot!J57+GT_NG!J57+GT_Spot!J57+Bawana_NG!J57+Bawana_RLNG!J57+Bawana_Spot!J57</f>
        <v>-0.01</v>
      </c>
      <c r="F57" s="194">
        <f>PPCL_NG!Q57+PPCL_Spot!Q57+GT_NG!Q57+GT_Spot!Q57+Bawana_NG!Q57+Bawana_RLNG!Q57+Bawana_Spot!Q57</f>
        <v>-1.2500000000000001E-2</v>
      </c>
      <c r="G57" s="195">
        <f t="shared" si="1"/>
        <v>2.5000000000000005E-3</v>
      </c>
      <c r="H57" s="194">
        <f>PPCL_NG!K57+PPCL_Spot!K57+GT_NG!K57+GT_Spot!K57+Bawana_NG!K57+Bawana_RLNG!K57+Bawana_Spot!K57</f>
        <v>0</v>
      </c>
      <c r="I57" s="194">
        <f>PPCL_NG!R57+PPCL_Spot!R57+GT_NG!R57+GT_Spot!R57+Bawana_NG!R57+Bawana_RLNG!R57+Bawana_Spot!R57</f>
        <v>0</v>
      </c>
      <c r="J57" s="195">
        <f t="shared" si="2"/>
        <v>0</v>
      </c>
      <c r="K57" s="194">
        <f>PPCL_NG!L57+PPCL_Spot!L57+GT_NG!L57+GT_Spot!L57+Bawana_NG!L57+Bawana_RLNG!L57+Bawana_Spot!L57</f>
        <v>0</v>
      </c>
      <c r="L57" s="194">
        <f>PPCL_NG!S57+PPCL_Spot!S57+GT_NG!S57+GT_Spot!S57+Bawana_NG!S57+Bawana_RLNG!S57+Bawana_Spot!S57</f>
        <v>0</v>
      </c>
      <c r="M57" s="195">
        <f t="shared" si="3"/>
        <v>0</v>
      </c>
      <c r="N57" s="194">
        <f>PPCL_NG!M57+PPCL_Spot!M57+GT_NG!M57+GT_Spot!M57+Bawana_NG!M57+Bawana_RLNG!M57+Bawana_Spot!M57</f>
        <v>-0.01</v>
      </c>
      <c r="O57" s="194">
        <f>PPCL_NG!T57+PPCL_Spot!T57+GT_NG!T57+GT_Spot!T57+Bawana_NG!T57+Bawana_RLNG!T57+Bawana_Spot!T57</f>
        <v>-1.2500000000000001E-2</v>
      </c>
      <c r="P57" s="195">
        <f t="shared" si="4"/>
        <v>2.5000000000000005E-3</v>
      </c>
      <c r="Q57" s="195">
        <f t="shared" si="5"/>
        <v>1.0000000000000002E-2</v>
      </c>
    </row>
    <row r="58" spans="1:17">
      <c r="A58" s="34" t="s">
        <v>100</v>
      </c>
      <c r="B58" s="194">
        <f>PPCL_NG!I58+PPCL_Spot!I58+GT_NG!I58+GT_Spot!I58+Bawana_NG!I58+Bawana_RLNG!I58+Bawana_Spot!I58</f>
        <v>-0.02</v>
      </c>
      <c r="C58" s="194">
        <f>PPCL_NG!P58+PPCL_Spot!P58+GT_NG!P58+GT_Spot!P58+Bawana_NG!P58+Bawana_RLNG!P58+Bawana_Spot!P58</f>
        <v>-2.5000000000000001E-2</v>
      </c>
      <c r="D58" s="195">
        <f t="shared" si="0"/>
        <v>5.000000000000001E-3</v>
      </c>
      <c r="E58" s="194">
        <f>PPCL_NG!J58+PPCL_Spot!J58+GT_NG!J58+GT_Spot!J58+Bawana_NG!J58+Bawana_RLNG!J58+Bawana_Spot!J58</f>
        <v>-0.01</v>
      </c>
      <c r="F58" s="194">
        <f>PPCL_NG!Q58+PPCL_Spot!Q58+GT_NG!Q58+GT_Spot!Q58+Bawana_NG!Q58+Bawana_RLNG!Q58+Bawana_Spot!Q58</f>
        <v>-1.2500000000000001E-2</v>
      </c>
      <c r="G58" s="195">
        <f t="shared" si="1"/>
        <v>2.5000000000000005E-3</v>
      </c>
      <c r="H58" s="194">
        <f>PPCL_NG!K58+PPCL_Spot!K58+GT_NG!K58+GT_Spot!K58+Bawana_NG!K58+Bawana_RLNG!K58+Bawana_Spot!K58</f>
        <v>0</v>
      </c>
      <c r="I58" s="194">
        <f>PPCL_NG!R58+PPCL_Spot!R58+GT_NG!R58+GT_Spot!R58+Bawana_NG!R58+Bawana_RLNG!R58+Bawana_Spot!R58</f>
        <v>0</v>
      </c>
      <c r="J58" s="195">
        <f t="shared" si="2"/>
        <v>0</v>
      </c>
      <c r="K58" s="194">
        <f>PPCL_NG!L58+PPCL_Spot!L58+GT_NG!L58+GT_Spot!L58+Bawana_NG!L58+Bawana_RLNG!L58+Bawana_Spot!L58</f>
        <v>0</v>
      </c>
      <c r="L58" s="194">
        <f>PPCL_NG!S58+PPCL_Spot!S58+GT_NG!S58+GT_Spot!S58+Bawana_NG!S58+Bawana_RLNG!S58+Bawana_Spot!S58</f>
        <v>0</v>
      </c>
      <c r="M58" s="195">
        <f t="shared" si="3"/>
        <v>0</v>
      </c>
      <c r="N58" s="194">
        <f>PPCL_NG!M58+PPCL_Spot!M58+GT_NG!M58+GT_Spot!M58+Bawana_NG!M58+Bawana_RLNG!M58+Bawana_Spot!M58</f>
        <v>-0.01</v>
      </c>
      <c r="O58" s="194">
        <f>PPCL_NG!T58+PPCL_Spot!T58+GT_NG!T58+GT_Spot!T58+Bawana_NG!T58+Bawana_RLNG!T58+Bawana_Spot!T58</f>
        <v>-1.2500000000000001E-2</v>
      </c>
      <c r="P58" s="195">
        <f t="shared" si="4"/>
        <v>2.5000000000000005E-3</v>
      </c>
      <c r="Q58" s="195">
        <f t="shared" si="5"/>
        <v>1.0000000000000002E-2</v>
      </c>
    </row>
    <row r="59" spans="1:17">
      <c r="A59" s="34" t="s">
        <v>101</v>
      </c>
      <c r="B59" s="194">
        <f>PPCL_NG!I59+PPCL_Spot!I59+GT_NG!I59+GT_Spot!I59+Bawana_NG!I59+Bawana_RLNG!I59+Bawana_Spot!I59</f>
        <v>-0.02</v>
      </c>
      <c r="C59" s="194">
        <f>PPCL_NG!P59+PPCL_Spot!P59+GT_NG!P59+GT_Spot!P59+Bawana_NG!P59+Bawana_RLNG!P59+Bawana_Spot!P59</f>
        <v>-2.5000000000000001E-2</v>
      </c>
      <c r="D59" s="195">
        <f t="shared" si="0"/>
        <v>5.000000000000001E-3</v>
      </c>
      <c r="E59" s="194">
        <f>PPCL_NG!J59+PPCL_Spot!J59+GT_NG!J59+GT_Spot!J59+Bawana_NG!J59+Bawana_RLNG!J59+Bawana_Spot!J59</f>
        <v>-0.01</v>
      </c>
      <c r="F59" s="194">
        <f>PPCL_NG!Q59+PPCL_Spot!Q59+GT_NG!Q59+GT_Spot!Q59+Bawana_NG!Q59+Bawana_RLNG!Q59+Bawana_Spot!Q59</f>
        <v>-1.2500000000000001E-2</v>
      </c>
      <c r="G59" s="195">
        <f t="shared" si="1"/>
        <v>2.5000000000000005E-3</v>
      </c>
      <c r="H59" s="194">
        <f>PPCL_NG!K59+PPCL_Spot!K59+GT_NG!K59+GT_Spot!K59+Bawana_NG!K59+Bawana_RLNG!K59+Bawana_Spot!K59</f>
        <v>0</v>
      </c>
      <c r="I59" s="194">
        <f>PPCL_NG!R59+PPCL_Spot!R59+GT_NG!R59+GT_Spot!R59+Bawana_NG!R59+Bawana_RLNG!R59+Bawana_Spot!R59</f>
        <v>0</v>
      </c>
      <c r="J59" s="195">
        <f t="shared" si="2"/>
        <v>0</v>
      </c>
      <c r="K59" s="194">
        <f>PPCL_NG!L59+PPCL_Spot!L59+GT_NG!L59+GT_Spot!L59+Bawana_NG!L59+Bawana_RLNG!L59+Bawana_Spot!L59</f>
        <v>0</v>
      </c>
      <c r="L59" s="194">
        <f>PPCL_NG!S59+PPCL_Spot!S59+GT_NG!S59+GT_Spot!S59+Bawana_NG!S59+Bawana_RLNG!S59+Bawana_Spot!S59</f>
        <v>0</v>
      </c>
      <c r="M59" s="195">
        <f t="shared" si="3"/>
        <v>0</v>
      </c>
      <c r="N59" s="194">
        <f>PPCL_NG!M59+PPCL_Spot!M59+GT_NG!M59+GT_Spot!M59+Bawana_NG!M59+Bawana_RLNG!M59+Bawana_Spot!M59</f>
        <v>-0.01</v>
      </c>
      <c r="O59" s="194">
        <f>PPCL_NG!T59+PPCL_Spot!T59+GT_NG!T59+GT_Spot!T59+Bawana_NG!T59+Bawana_RLNG!T59+Bawana_Spot!T59</f>
        <v>-1.2500000000000001E-2</v>
      </c>
      <c r="P59" s="195">
        <f t="shared" si="4"/>
        <v>2.5000000000000005E-3</v>
      </c>
      <c r="Q59" s="195">
        <f t="shared" si="5"/>
        <v>1.0000000000000002E-2</v>
      </c>
    </row>
    <row r="60" spans="1:17">
      <c r="A60" s="34" t="s">
        <v>102</v>
      </c>
      <c r="B60" s="194">
        <f>PPCL_NG!I60+PPCL_Spot!I60+GT_NG!I60+GT_Spot!I60+Bawana_NG!I60+Bawana_RLNG!I60+Bawana_Spot!I60</f>
        <v>-0.02</v>
      </c>
      <c r="C60" s="194">
        <f>PPCL_NG!P60+PPCL_Spot!P60+GT_NG!P60+GT_Spot!P60+Bawana_NG!P60+Bawana_RLNG!P60+Bawana_Spot!P60</f>
        <v>-2.5000000000000001E-2</v>
      </c>
      <c r="D60" s="195">
        <f t="shared" si="0"/>
        <v>5.000000000000001E-3</v>
      </c>
      <c r="E60" s="194">
        <f>PPCL_NG!J60+PPCL_Spot!J60+GT_NG!J60+GT_Spot!J60+Bawana_NG!J60+Bawana_RLNG!J60+Bawana_Spot!J60</f>
        <v>-0.01</v>
      </c>
      <c r="F60" s="194">
        <f>PPCL_NG!Q60+PPCL_Spot!Q60+GT_NG!Q60+GT_Spot!Q60+Bawana_NG!Q60+Bawana_RLNG!Q60+Bawana_Spot!Q60</f>
        <v>-1.2500000000000001E-2</v>
      </c>
      <c r="G60" s="195">
        <f t="shared" si="1"/>
        <v>2.5000000000000005E-3</v>
      </c>
      <c r="H60" s="194">
        <f>PPCL_NG!K60+PPCL_Spot!K60+GT_NG!K60+GT_Spot!K60+Bawana_NG!K60+Bawana_RLNG!K60+Bawana_Spot!K60</f>
        <v>0</v>
      </c>
      <c r="I60" s="194">
        <f>PPCL_NG!R60+PPCL_Spot!R60+GT_NG!R60+GT_Spot!R60+Bawana_NG!R60+Bawana_RLNG!R60+Bawana_Spot!R60</f>
        <v>0</v>
      </c>
      <c r="J60" s="195">
        <f t="shared" si="2"/>
        <v>0</v>
      </c>
      <c r="K60" s="194">
        <f>PPCL_NG!L60+PPCL_Spot!L60+GT_NG!L60+GT_Spot!L60+Bawana_NG!L60+Bawana_RLNG!L60+Bawana_Spot!L60</f>
        <v>0</v>
      </c>
      <c r="L60" s="194">
        <f>PPCL_NG!S60+PPCL_Spot!S60+GT_NG!S60+GT_Spot!S60+Bawana_NG!S60+Bawana_RLNG!S60+Bawana_Spot!S60</f>
        <v>0</v>
      </c>
      <c r="M60" s="195">
        <f t="shared" si="3"/>
        <v>0</v>
      </c>
      <c r="N60" s="194">
        <f>PPCL_NG!M60+PPCL_Spot!M60+GT_NG!M60+GT_Spot!M60+Bawana_NG!M60+Bawana_RLNG!M60+Bawana_Spot!M60</f>
        <v>-0.01</v>
      </c>
      <c r="O60" s="194">
        <f>PPCL_NG!T60+PPCL_Spot!T60+GT_NG!T60+GT_Spot!T60+Bawana_NG!T60+Bawana_RLNG!T60+Bawana_Spot!T60</f>
        <v>-1.2500000000000001E-2</v>
      </c>
      <c r="P60" s="195">
        <f t="shared" si="4"/>
        <v>2.5000000000000005E-3</v>
      </c>
      <c r="Q60" s="195">
        <f t="shared" si="5"/>
        <v>1.0000000000000002E-2</v>
      </c>
    </row>
    <row r="61" spans="1:17">
      <c r="A61" s="34" t="s">
        <v>103</v>
      </c>
      <c r="B61" s="194">
        <f>PPCL_NG!I61+PPCL_Spot!I61+GT_NG!I61+GT_Spot!I61+Bawana_NG!I61+Bawana_RLNG!I61+Bawana_Spot!I61</f>
        <v>-0.02</v>
      </c>
      <c r="C61" s="194">
        <f>PPCL_NG!P61+PPCL_Spot!P61+GT_NG!P61+GT_Spot!P61+Bawana_NG!P61+Bawana_RLNG!P61+Bawana_Spot!P61</f>
        <v>-2.5000000000000001E-2</v>
      </c>
      <c r="D61" s="195">
        <f t="shared" si="0"/>
        <v>5.000000000000001E-3</v>
      </c>
      <c r="E61" s="194">
        <f>PPCL_NG!J61+PPCL_Spot!J61+GT_NG!J61+GT_Spot!J61+Bawana_NG!J61+Bawana_RLNG!J61+Bawana_Spot!J61</f>
        <v>-0.01</v>
      </c>
      <c r="F61" s="194">
        <f>PPCL_NG!Q61+PPCL_Spot!Q61+GT_NG!Q61+GT_Spot!Q61+Bawana_NG!Q61+Bawana_RLNG!Q61+Bawana_Spot!Q61</f>
        <v>-1.2500000000000001E-2</v>
      </c>
      <c r="G61" s="195">
        <f t="shared" si="1"/>
        <v>2.5000000000000005E-3</v>
      </c>
      <c r="H61" s="194">
        <f>PPCL_NG!K61+PPCL_Spot!K61+GT_NG!K61+GT_Spot!K61+Bawana_NG!K61+Bawana_RLNG!K61+Bawana_Spot!K61</f>
        <v>0</v>
      </c>
      <c r="I61" s="194">
        <f>PPCL_NG!R61+PPCL_Spot!R61+GT_NG!R61+GT_Spot!R61+Bawana_NG!R61+Bawana_RLNG!R61+Bawana_Spot!R61</f>
        <v>0</v>
      </c>
      <c r="J61" s="195">
        <f t="shared" si="2"/>
        <v>0</v>
      </c>
      <c r="K61" s="194">
        <f>PPCL_NG!L61+PPCL_Spot!L61+GT_NG!L61+GT_Spot!L61+Bawana_NG!L61+Bawana_RLNG!L61+Bawana_Spot!L61</f>
        <v>0</v>
      </c>
      <c r="L61" s="194">
        <f>PPCL_NG!S61+PPCL_Spot!S61+GT_NG!S61+GT_Spot!S61+Bawana_NG!S61+Bawana_RLNG!S61+Bawana_Spot!S61</f>
        <v>0</v>
      </c>
      <c r="M61" s="195">
        <f t="shared" si="3"/>
        <v>0</v>
      </c>
      <c r="N61" s="194">
        <f>PPCL_NG!M61+PPCL_Spot!M61+GT_NG!M61+GT_Spot!M61+Bawana_NG!M61+Bawana_RLNG!M61+Bawana_Spot!M61</f>
        <v>-0.01</v>
      </c>
      <c r="O61" s="194">
        <f>PPCL_NG!T61+PPCL_Spot!T61+GT_NG!T61+GT_Spot!T61+Bawana_NG!T61+Bawana_RLNG!T61+Bawana_Spot!T61</f>
        <v>-1.2500000000000001E-2</v>
      </c>
      <c r="P61" s="195">
        <f t="shared" si="4"/>
        <v>2.5000000000000005E-3</v>
      </c>
      <c r="Q61" s="195">
        <f t="shared" si="5"/>
        <v>1.0000000000000002E-2</v>
      </c>
    </row>
    <row r="62" spans="1:17">
      <c r="A62" s="34" t="s">
        <v>104</v>
      </c>
      <c r="B62" s="194">
        <f>PPCL_NG!I62+PPCL_Spot!I62+GT_NG!I62+GT_Spot!I62+Bawana_NG!I62+Bawana_RLNG!I62+Bawana_Spot!I62</f>
        <v>-0.02</v>
      </c>
      <c r="C62" s="194">
        <f>PPCL_NG!P62+PPCL_Spot!P62+GT_NG!P62+GT_Spot!P62+Bawana_NG!P62+Bawana_RLNG!P62+Bawana_Spot!P62</f>
        <v>-2.5000000000000001E-2</v>
      </c>
      <c r="D62" s="195">
        <f t="shared" si="0"/>
        <v>5.000000000000001E-3</v>
      </c>
      <c r="E62" s="194">
        <f>PPCL_NG!J62+PPCL_Spot!J62+GT_NG!J62+GT_Spot!J62+Bawana_NG!J62+Bawana_RLNG!J62+Bawana_Spot!J62</f>
        <v>-0.01</v>
      </c>
      <c r="F62" s="194">
        <f>PPCL_NG!Q62+PPCL_Spot!Q62+GT_NG!Q62+GT_Spot!Q62+Bawana_NG!Q62+Bawana_RLNG!Q62+Bawana_Spot!Q62</f>
        <v>-1.2500000000000001E-2</v>
      </c>
      <c r="G62" s="195">
        <f t="shared" si="1"/>
        <v>2.5000000000000005E-3</v>
      </c>
      <c r="H62" s="194">
        <f>PPCL_NG!K62+PPCL_Spot!K62+GT_NG!K62+GT_Spot!K62+Bawana_NG!K62+Bawana_RLNG!K62+Bawana_Spot!K62</f>
        <v>0</v>
      </c>
      <c r="I62" s="194">
        <f>PPCL_NG!R62+PPCL_Spot!R62+GT_NG!R62+GT_Spot!R62+Bawana_NG!R62+Bawana_RLNG!R62+Bawana_Spot!R62</f>
        <v>0</v>
      </c>
      <c r="J62" s="195">
        <f t="shared" si="2"/>
        <v>0</v>
      </c>
      <c r="K62" s="194">
        <f>PPCL_NG!L62+PPCL_Spot!L62+GT_NG!L62+GT_Spot!L62+Bawana_NG!L62+Bawana_RLNG!L62+Bawana_Spot!L62</f>
        <v>0</v>
      </c>
      <c r="L62" s="194">
        <f>PPCL_NG!S62+PPCL_Spot!S62+GT_NG!S62+GT_Spot!S62+Bawana_NG!S62+Bawana_RLNG!S62+Bawana_Spot!S62</f>
        <v>0</v>
      </c>
      <c r="M62" s="195">
        <f t="shared" si="3"/>
        <v>0</v>
      </c>
      <c r="N62" s="194">
        <f>PPCL_NG!M62+PPCL_Spot!M62+GT_NG!M62+GT_Spot!M62+Bawana_NG!M62+Bawana_RLNG!M62+Bawana_Spot!M62</f>
        <v>-0.01</v>
      </c>
      <c r="O62" s="194">
        <f>PPCL_NG!T62+PPCL_Spot!T62+GT_NG!T62+GT_Spot!T62+Bawana_NG!T62+Bawana_RLNG!T62+Bawana_Spot!T62</f>
        <v>-1.2500000000000001E-2</v>
      </c>
      <c r="P62" s="195">
        <f t="shared" si="4"/>
        <v>2.5000000000000005E-3</v>
      </c>
      <c r="Q62" s="195">
        <f t="shared" si="5"/>
        <v>1.0000000000000002E-2</v>
      </c>
    </row>
    <row r="63" spans="1:17">
      <c r="A63" s="34" t="s">
        <v>105</v>
      </c>
      <c r="B63" s="194">
        <f>PPCL_NG!I63+PPCL_Spot!I63+GT_NG!I63+GT_Spot!I63+Bawana_NG!I63+Bawana_RLNG!I63+Bawana_Spot!I63</f>
        <v>-0.02</v>
      </c>
      <c r="C63" s="194">
        <f>PPCL_NG!P63+PPCL_Spot!P63+GT_NG!P63+GT_Spot!P63+Bawana_NG!P63+Bawana_RLNG!P63+Bawana_Spot!P63</f>
        <v>-2.5000000000000001E-2</v>
      </c>
      <c r="D63" s="195">
        <f t="shared" si="0"/>
        <v>5.000000000000001E-3</v>
      </c>
      <c r="E63" s="194">
        <f>PPCL_NG!J63+PPCL_Spot!J63+GT_NG!J63+GT_Spot!J63+Bawana_NG!J63+Bawana_RLNG!J63+Bawana_Spot!J63</f>
        <v>-0.01</v>
      </c>
      <c r="F63" s="194">
        <f>PPCL_NG!Q63+PPCL_Spot!Q63+GT_NG!Q63+GT_Spot!Q63+Bawana_NG!Q63+Bawana_RLNG!Q63+Bawana_Spot!Q63</f>
        <v>-1.2500000000000001E-2</v>
      </c>
      <c r="G63" s="195">
        <f t="shared" si="1"/>
        <v>2.5000000000000005E-3</v>
      </c>
      <c r="H63" s="194">
        <f>PPCL_NG!K63+PPCL_Spot!K63+GT_NG!K63+GT_Spot!K63+Bawana_NG!K63+Bawana_RLNG!K63+Bawana_Spot!K63</f>
        <v>0</v>
      </c>
      <c r="I63" s="194">
        <f>PPCL_NG!R63+PPCL_Spot!R63+GT_NG!R63+GT_Spot!R63+Bawana_NG!R63+Bawana_RLNG!R63+Bawana_Spot!R63</f>
        <v>0</v>
      </c>
      <c r="J63" s="195">
        <f t="shared" si="2"/>
        <v>0</v>
      </c>
      <c r="K63" s="194">
        <f>PPCL_NG!L63+PPCL_Spot!L63+GT_NG!L63+GT_Spot!L63+Bawana_NG!L63+Bawana_RLNG!L63+Bawana_Spot!L63</f>
        <v>0</v>
      </c>
      <c r="L63" s="194">
        <f>PPCL_NG!S63+PPCL_Spot!S63+GT_NG!S63+GT_Spot!S63+Bawana_NG!S63+Bawana_RLNG!S63+Bawana_Spot!S63</f>
        <v>0</v>
      </c>
      <c r="M63" s="195">
        <f t="shared" si="3"/>
        <v>0</v>
      </c>
      <c r="N63" s="194">
        <f>PPCL_NG!M63+PPCL_Spot!M63+GT_NG!M63+GT_Spot!M63+Bawana_NG!M63+Bawana_RLNG!M63+Bawana_Spot!M63</f>
        <v>-0.01</v>
      </c>
      <c r="O63" s="194">
        <f>PPCL_NG!T63+PPCL_Spot!T63+GT_NG!T63+GT_Spot!T63+Bawana_NG!T63+Bawana_RLNG!T63+Bawana_Spot!T63</f>
        <v>-1.2500000000000001E-2</v>
      </c>
      <c r="P63" s="195">
        <f t="shared" si="4"/>
        <v>2.5000000000000005E-3</v>
      </c>
      <c r="Q63" s="195">
        <f t="shared" si="5"/>
        <v>1.0000000000000002E-2</v>
      </c>
    </row>
    <row r="64" spans="1:17">
      <c r="A64" s="34" t="s">
        <v>106</v>
      </c>
      <c r="B64" s="194">
        <f>PPCL_NG!I64+PPCL_Spot!I64+GT_NG!I64+GT_Spot!I64+Bawana_NG!I64+Bawana_RLNG!I64+Bawana_Spot!I64</f>
        <v>-0.02</v>
      </c>
      <c r="C64" s="194">
        <f>PPCL_NG!P64+PPCL_Spot!P64+GT_NG!P64+GT_Spot!P64+Bawana_NG!P64+Bawana_RLNG!P64+Bawana_Spot!P64</f>
        <v>-2.5000000000000001E-2</v>
      </c>
      <c r="D64" s="195">
        <f t="shared" si="0"/>
        <v>5.000000000000001E-3</v>
      </c>
      <c r="E64" s="194">
        <f>PPCL_NG!J64+PPCL_Spot!J64+GT_NG!J64+GT_Spot!J64+Bawana_NG!J64+Bawana_RLNG!J64+Bawana_Spot!J64</f>
        <v>-0.01</v>
      </c>
      <c r="F64" s="194">
        <f>PPCL_NG!Q64+PPCL_Spot!Q64+GT_NG!Q64+GT_Spot!Q64+Bawana_NG!Q64+Bawana_RLNG!Q64+Bawana_Spot!Q64</f>
        <v>-1.2500000000000001E-2</v>
      </c>
      <c r="G64" s="195">
        <f t="shared" si="1"/>
        <v>2.5000000000000005E-3</v>
      </c>
      <c r="H64" s="194">
        <f>PPCL_NG!K64+PPCL_Spot!K64+GT_NG!K64+GT_Spot!K64+Bawana_NG!K64+Bawana_RLNG!K64+Bawana_Spot!K64</f>
        <v>0</v>
      </c>
      <c r="I64" s="194">
        <f>PPCL_NG!R64+PPCL_Spot!R64+GT_NG!R64+GT_Spot!R64+Bawana_NG!R64+Bawana_RLNG!R64+Bawana_Spot!R64</f>
        <v>0</v>
      </c>
      <c r="J64" s="195">
        <f t="shared" si="2"/>
        <v>0</v>
      </c>
      <c r="K64" s="194">
        <f>PPCL_NG!L64+PPCL_Spot!L64+GT_NG!L64+GT_Spot!L64+Bawana_NG!L64+Bawana_RLNG!L64+Bawana_Spot!L64</f>
        <v>0</v>
      </c>
      <c r="L64" s="194">
        <f>PPCL_NG!S64+PPCL_Spot!S64+GT_NG!S64+GT_Spot!S64+Bawana_NG!S64+Bawana_RLNG!S64+Bawana_Spot!S64</f>
        <v>0</v>
      </c>
      <c r="M64" s="195">
        <f t="shared" si="3"/>
        <v>0</v>
      </c>
      <c r="N64" s="194">
        <f>PPCL_NG!M64+PPCL_Spot!M64+GT_NG!M64+GT_Spot!M64+Bawana_NG!M64+Bawana_RLNG!M64+Bawana_Spot!M64</f>
        <v>-0.01</v>
      </c>
      <c r="O64" s="194">
        <f>PPCL_NG!T64+PPCL_Spot!T64+GT_NG!T64+GT_Spot!T64+Bawana_NG!T64+Bawana_RLNG!T64+Bawana_Spot!T64</f>
        <v>-1.2500000000000001E-2</v>
      </c>
      <c r="P64" s="195">
        <f t="shared" si="4"/>
        <v>2.5000000000000005E-3</v>
      </c>
      <c r="Q64" s="195">
        <f t="shared" si="5"/>
        <v>1.0000000000000002E-2</v>
      </c>
    </row>
    <row r="65" spans="1:17">
      <c r="A65" s="34" t="s">
        <v>107</v>
      </c>
      <c r="B65" s="194">
        <f>PPCL_NG!I65+PPCL_Spot!I65+GT_NG!I65+GT_Spot!I65+Bawana_NG!I65+Bawana_RLNG!I65+Bawana_Spot!I65</f>
        <v>-0.02</v>
      </c>
      <c r="C65" s="194">
        <f>PPCL_NG!P65+PPCL_Spot!P65+GT_NG!P65+GT_Spot!P65+Bawana_NG!P65+Bawana_RLNG!P65+Bawana_Spot!P65</f>
        <v>-2.5000000000000001E-2</v>
      </c>
      <c r="D65" s="195">
        <f t="shared" si="0"/>
        <v>5.000000000000001E-3</v>
      </c>
      <c r="E65" s="194">
        <f>PPCL_NG!J65+PPCL_Spot!J65+GT_NG!J65+GT_Spot!J65+Bawana_NG!J65+Bawana_RLNG!J65+Bawana_Spot!J65</f>
        <v>-0.01</v>
      </c>
      <c r="F65" s="194">
        <f>PPCL_NG!Q65+PPCL_Spot!Q65+GT_NG!Q65+GT_Spot!Q65+Bawana_NG!Q65+Bawana_RLNG!Q65+Bawana_Spot!Q65</f>
        <v>-1.2500000000000001E-2</v>
      </c>
      <c r="G65" s="195">
        <f t="shared" si="1"/>
        <v>2.5000000000000005E-3</v>
      </c>
      <c r="H65" s="194">
        <f>PPCL_NG!K65+PPCL_Spot!K65+GT_NG!K65+GT_Spot!K65+Bawana_NG!K65+Bawana_RLNG!K65+Bawana_Spot!K65</f>
        <v>0</v>
      </c>
      <c r="I65" s="194">
        <f>PPCL_NG!R65+PPCL_Spot!R65+GT_NG!R65+GT_Spot!R65+Bawana_NG!R65+Bawana_RLNG!R65+Bawana_Spot!R65</f>
        <v>0</v>
      </c>
      <c r="J65" s="195">
        <f t="shared" si="2"/>
        <v>0</v>
      </c>
      <c r="K65" s="194">
        <f>PPCL_NG!L65+PPCL_Spot!L65+GT_NG!L65+GT_Spot!L65+Bawana_NG!L65+Bawana_RLNG!L65+Bawana_Spot!L65</f>
        <v>0</v>
      </c>
      <c r="L65" s="194">
        <f>PPCL_NG!S65+PPCL_Spot!S65+GT_NG!S65+GT_Spot!S65+Bawana_NG!S65+Bawana_RLNG!S65+Bawana_Spot!S65</f>
        <v>0</v>
      </c>
      <c r="M65" s="195">
        <f t="shared" si="3"/>
        <v>0</v>
      </c>
      <c r="N65" s="194">
        <f>PPCL_NG!M65+PPCL_Spot!M65+GT_NG!M65+GT_Spot!M65+Bawana_NG!M65+Bawana_RLNG!M65+Bawana_Spot!M65</f>
        <v>-0.01</v>
      </c>
      <c r="O65" s="194">
        <f>PPCL_NG!T65+PPCL_Spot!T65+GT_NG!T65+GT_Spot!T65+Bawana_NG!T65+Bawana_RLNG!T65+Bawana_Spot!T65</f>
        <v>-1.2500000000000001E-2</v>
      </c>
      <c r="P65" s="195">
        <f t="shared" si="4"/>
        <v>2.5000000000000005E-3</v>
      </c>
      <c r="Q65" s="195">
        <f t="shared" si="5"/>
        <v>1.0000000000000002E-2</v>
      </c>
    </row>
    <row r="66" spans="1:17">
      <c r="A66" s="34" t="s">
        <v>108</v>
      </c>
      <c r="B66" s="194">
        <f>PPCL_NG!I66+PPCL_Spot!I66+GT_NG!I66+GT_Spot!I66+Bawana_NG!I66+Bawana_RLNG!I66+Bawana_Spot!I66</f>
        <v>-0.02</v>
      </c>
      <c r="C66" s="194">
        <f>PPCL_NG!P66+PPCL_Spot!P66+GT_NG!P66+GT_Spot!P66+Bawana_NG!P66+Bawana_RLNG!P66+Bawana_Spot!P66</f>
        <v>-2.5000000000000001E-2</v>
      </c>
      <c r="D66" s="195">
        <f t="shared" si="0"/>
        <v>5.000000000000001E-3</v>
      </c>
      <c r="E66" s="194">
        <f>PPCL_NG!J66+PPCL_Spot!J66+GT_NG!J66+GT_Spot!J66+Bawana_NG!J66+Bawana_RLNG!J66+Bawana_Spot!J66</f>
        <v>-0.01</v>
      </c>
      <c r="F66" s="194">
        <f>PPCL_NG!Q66+PPCL_Spot!Q66+GT_NG!Q66+GT_Spot!Q66+Bawana_NG!Q66+Bawana_RLNG!Q66+Bawana_Spot!Q66</f>
        <v>-1.2500000000000001E-2</v>
      </c>
      <c r="G66" s="195">
        <f t="shared" si="1"/>
        <v>2.5000000000000005E-3</v>
      </c>
      <c r="H66" s="194">
        <f>PPCL_NG!K66+PPCL_Spot!K66+GT_NG!K66+GT_Spot!K66+Bawana_NG!K66+Bawana_RLNG!K66+Bawana_Spot!K66</f>
        <v>0</v>
      </c>
      <c r="I66" s="194">
        <f>PPCL_NG!R66+PPCL_Spot!R66+GT_NG!R66+GT_Spot!R66+Bawana_NG!R66+Bawana_RLNG!R66+Bawana_Spot!R66</f>
        <v>0</v>
      </c>
      <c r="J66" s="195">
        <f t="shared" si="2"/>
        <v>0</v>
      </c>
      <c r="K66" s="194">
        <f>PPCL_NG!L66+PPCL_Spot!L66+GT_NG!L66+GT_Spot!L66+Bawana_NG!L66+Bawana_RLNG!L66+Bawana_Spot!L66</f>
        <v>0</v>
      </c>
      <c r="L66" s="194">
        <f>PPCL_NG!S66+PPCL_Spot!S66+GT_NG!S66+GT_Spot!S66+Bawana_NG!S66+Bawana_RLNG!S66+Bawana_Spot!S66</f>
        <v>0</v>
      </c>
      <c r="M66" s="195">
        <f t="shared" si="3"/>
        <v>0</v>
      </c>
      <c r="N66" s="194">
        <f>PPCL_NG!M66+PPCL_Spot!M66+GT_NG!M66+GT_Spot!M66+Bawana_NG!M66+Bawana_RLNG!M66+Bawana_Spot!M66</f>
        <v>-0.01</v>
      </c>
      <c r="O66" s="194">
        <f>PPCL_NG!T66+PPCL_Spot!T66+GT_NG!T66+GT_Spot!T66+Bawana_NG!T66+Bawana_RLNG!T66+Bawana_Spot!T66</f>
        <v>-1.2500000000000001E-2</v>
      </c>
      <c r="P66" s="195">
        <f t="shared" si="4"/>
        <v>2.5000000000000005E-3</v>
      </c>
      <c r="Q66" s="195">
        <f t="shared" si="5"/>
        <v>1.0000000000000002E-2</v>
      </c>
    </row>
    <row r="67" spans="1:17">
      <c r="A67" s="34" t="s">
        <v>109</v>
      </c>
      <c r="B67" s="194">
        <f>PPCL_NG!I67+PPCL_Spot!I67+GT_NG!I67+GT_Spot!I67+Bawana_NG!I67+Bawana_RLNG!I67+Bawana_Spot!I67</f>
        <v>-0.02</v>
      </c>
      <c r="C67" s="194">
        <f>PPCL_NG!P67+PPCL_Spot!P67+GT_NG!P67+GT_Spot!P67+Bawana_NG!P67+Bawana_RLNG!P67+Bawana_Spot!P67</f>
        <v>-2.5000000000000001E-2</v>
      </c>
      <c r="D67" s="195">
        <f t="shared" ref="D67:D99" si="6">B67-C67</f>
        <v>5.000000000000001E-3</v>
      </c>
      <c r="E67" s="194">
        <f>PPCL_NG!J67+PPCL_Spot!J67+GT_NG!J67+GT_Spot!J67+Bawana_NG!J67+Bawana_RLNG!J67+Bawana_Spot!J67</f>
        <v>-0.01</v>
      </c>
      <c r="F67" s="194">
        <f>PPCL_NG!Q67+PPCL_Spot!Q67+GT_NG!Q67+GT_Spot!Q67+Bawana_NG!Q67+Bawana_RLNG!Q67+Bawana_Spot!Q67</f>
        <v>-1.2500000000000001E-2</v>
      </c>
      <c r="G67" s="195">
        <f t="shared" ref="G67:G99" si="7">E67-F67</f>
        <v>2.5000000000000005E-3</v>
      </c>
      <c r="H67" s="194">
        <f>PPCL_NG!K67+PPCL_Spot!K67+GT_NG!K67+GT_Spot!K67+Bawana_NG!K67+Bawana_RLNG!K67+Bawana_Spot!K67</f>
        <v>0</v>
      </c>
      <c r="I67" s="194">
        <f>PPCL_NG!R67+PPCL_Spot!R67+GT_NG!R67+GT_Spot!R67+Bawana_NG!R67+Bawana_RLNG!R67+Bawana_Spot!R67</f>
        <v>0</v>
      </c>
      <c r="J67" s="195">
        <f t="shared" ref="J67:J99" si="8">H67-I67</f>
        <v>0</v>
      </c>
      <c r="K67" s="194">
        <f>PPCL_NG!L67+PPCL_Spot!L67+GT_NG!L67+GT_Spot!L67+Bawana_NG!L67+Bawana_RLNG!L67+Bawana_Spot!L67</f>
        <v>0</v>
      </c>
      <c r="L67" s="194">
        <f>PPCL_NG!S67+PPCL_Spot!S67+GT_NG!S67+GT_Spot!S67+Bawana_NG!S67+Bawana_RLNG!S67+Bawana_Spot!S67</f>
        <v>0</v>
      </c>
      <c r="M67" s="195">
        <f t="shared" ref="M67:M99" si="9">K67-L67</f>
        <v>0</v>
      </c>
      <c r="N67" s="194">
        <f>PPCL_NG!M67+PPCL_Spot!M67+GT_NG!M67+GT_Spot!M67+Bawana_NG!M67+Bawana_RLNG!M67+Bawana_Spot!M67</f>
        <v>-0.01</v>
      </c>
      <c r="O67" s="194">
        <f>PPCL_NG!T67+PPCL_Spot!T67+GT_NG!T67+GT_Spot!T67+Bawana_NG!T67+Bawana_RLNG!T67+Bawana_Spot!T67</f>
        <v>-1.2500000000000001E-2</v>
      </c>
      <c r="P67" s="195">
        <f t="shared" ref="P67:P99" si="10">N67-O67</f>
        <v>2.5000000000000005E-3</v>
      </c>
      <c r="Q67" s="195">
        <f t="shared" si="5"/>
        <v>1.0000000000000002E-2</v>
      </c>
    </row>
    <row r="68" spans="1:17">
      <c r="A68" s="34" t="s">
        <v>110</v>
      </c>
      <c r="B68" s="194">
        <f>PPCL_NG!I68+PPCL_Spot!I68+GT_NG!I68+GT_Spot!I68+Bawana_NG!I68+Bawana_RLNG!I68+Bawana_Spot!I68</f>
        <v>-0.02</v>
      </c>
      <c r="C68" s="194">
        <f>PPCL_NG!P68+PPCL_Spot!P68+GT_NG!P68+GT_Spot!P68+Bawana_NG!P68+Bawana_RLNG!P68+Bawana_Spot!P68</f>
        <v>-2.5000000000000001E-2</v>
      </c>
      <c r="D68" s="195">
        <f t="shared" si="6"/>
        <v>5.000000000000001E-3</v>
      </c>
      <c r="E68" s="194">
        <f>PPCL_NG!J68+PPCL_Spot!J68+GT_NG!J68+GT_Spot!J68+Bawana_NG!J68+Bawana_RLNG!J68+Bawana_Spot!J68</f>
        <v>-0.01</v>
      </c>
      <c r="F68" s="194">
        <f>PPCL_NG!Q68+PPCL_Spot!Q68+GT_NG!Q68+GT_Spot!Q68+Bawana_NG!Q68+Bawana_RLNG!Q68+Bawana_Spot!Q68</f>
        <v>-1.2500000000000001E-2</v>
      </c>
      <c r="G68" s="195">
        <f t="shared" si="7"/>
        <v>2.5000000000000005E-3</v>
      </c>
      <c r="H68" s="194">
        <f>PPCL_NG!K68+PPCL_Spot!K68+GT_NG!K68+GT_Spot!K68+Bawana_NG!K68+Bawana_RLNG!K68+Bawana_Spot!K68</f>
        <v>0</v>
      </c>
      <c r="I68" s="194">
        <f>PPCL_NG!R68+PPCL_Spot!R68+GT_NG!R68+GT_Spot!R68+Bawana_NG!R68+Bawana_RLNG!R68+Bawana_Spot!R68</f>
        <v>0</v>
      </c>
      <c r="J68" s="195">
        <f t="shared" si="8"/>
        <v>0</v>
      </c>
      <c r="K68" s="194">
        <f>PPCL_NG!L68+PPCL_Spot!L68+GT_NG!L68+GT_Spot!L68+Bawana_NG!L68+Bawana_RLNG!L68+Bawana_Spot!L68</f>
        <v>0</v>
      </c>
      <c r="L68" s="194">
        <f>PPCL_NG!S68+PPCL_Spot!S68+GT_NG!S68+GT_Spot!S68+Bawana_NG!S68+Bawana_RLNG!S68+Bawana_Spot!S68</f>
        <v>0</v>
      </c>
      <c r="M68" s="195">
        <f t="shared" si="9"/>
        <v>0</v>
      </c>
      <c r="N68" s="194">
        <f>PPCL_NG!M68+PPCL_Spot!M68+GT_NG!M68+GT_Spot!M68+Bawana_NG!M68+Bawana_RLNG!M68+Bawana_Spot!M68</f>
        <v>-0.01</v>
      </c>
      <c r="O68" s="194">
        <f>PPCL_NG!T68+PPCL_Spot!T68+GT_NG!T68+GT_Spot!T68+Bawana_NG!T68+Bawana_RLNG!T68+Bawana_Spot!T68</f>
        <v>-1.2500000000000001E-2</v>
      </c>
      <c r="P68" s="195">
        <f t="shared" si="10"/>
        <v>2.5000000000000005E-3</v>
      </c>
      <c r="Q68" s="195">
        <f t="shared" ref="Q68:Q99" si="11">D68+G68+J68+M68+P68</f>
        <v>1.0000000000000002E-2</v>
      </c>
    </row>
    <row r="69" spans="1:17">
      <c r="A69" s="34" t="s">
        <v>111</v>
      </c>
      <c r="B69" s="194">
        <f>PPCL_NG!I69+PPCL_Spot!I69+GT_NG!I69+GT_Spot!I69+Bawana_NG!I69+Bawana_RLNG!I69+Bawana_Spot!I69</f>
        <v>-0.02</v>
      </c>
      <c r="C69" s="194">
        <f>PPCL_NG!P69+PPCL_Spot!P69+GT_NG!P69+GT_Spot!P69+Bawana_NG!P69+Bawana_RLNG!P69+Bawana_Spot!P69</f>
        <v>-2.5000000000000001E-2</v>
      </c>
      <c r="D69" s="195">
        <f t="shared" si="6"/>
        <v>5.000000000000001E-3</v>
      </c>
      <c r="E69" s="194">
        <f>PPCL_NG!J69+PPCL_Spot!J69+GT_NG!J69+GT_Spot!J69+Bawana_NG!J69+Bawana_RLNG!J69+Bawana_Spot!J69</f>
        <v>-0.01</v>
      </c>
      <c r="F69" s="194">
        <f>PPCL_NG!Q69+PPCL_Spot!Q69+GT_NG!Q69+GT_Spot!Q69+Bawana_NG!Q69+Bawana_RLNG!Q69+Bawana_Spot!Q69</f>
        <v>-1.2500000000000001E-2</v>
      </c>
      <c r="G69" s="195">
        <f t="shared" si="7"/>
        <v>2.5000000000000005E-3</v>
      </c>
      <c r="H69" s="194">
        <f>PPCL_NG!K69+PPCL_Spot!K69+GT_NG!K69+GT_Spot!K69+Bawana_NG!K69+Bawana_RLNG!K69+Bawana_Spot!K69</f>
        <v>0</v>
      </c>
      <c r="I69" s="194">
        <f>PPCL_NG!R69+PPCL_Spot!R69+GT_NG!R69+GT_Spot!R69+Bawana_NG!R69+Bawana_RLNG!R69+Bawana_Spot!R69</f>
        <v>0</v>
      </c>
      <c r="J69" s="195">
        <f t="shared" si="8"/>
        <v>0</v>
      </c>
      <c r="K69" s="194">
        <f>PPCL_NG!L69+PPCL_Spot!L69+GT_NG!L69+GT_Spot!L69+Bawana_NG!L69+Bawana_RLNG!L69+Bawana_Spot!L69</f>
        <v>0</v>
      </c>
      <c r="L69" s="194">
        <f>PPCL_NG!S69+PPCL_Spot!S69+GT_NG!S69+GT_Spot!S69+Bawana_NG!S69+Bawana_RLNG!S69+Bawana_Spot!S69</f>
        <v>0</v>
      </c>
      <c r="M69" s="195">
        <f t="shared" si="9"/>
        <v>0</v>
      </c>
      <c r="N69" s="194">
        <f>PPCL_NG!M69+PPCL_Spot!M69+GT_NG!M69+GT_Spot!M69+Bawana_NG!M69+Bawana_RLNG!M69+Bawana_Spot!M69</f>
        <v>-0.01</v>
      </c>
      <c r="O69" s="194">
        <f>PPCL_NG!T69+PPCL_Spot!T69+GT_NG!T69+GT_Spot!T69+Bawana_NG!T69+Bawana_RLNG!T69+Bawana_Spot!T69</f>
        <v>-1.2500000000000001E-2</v>
      </c>
      <c r="P69" s="195">
        <f t="shared" si="10"/>
        <v>2.5000000000000005E-3</v>
      </c>
      <c r="Q69" s="195">
        <f t="shared" si="11"/>
        <v>1.0000000000000002E-2</v>
      </c>
    </row>
    <row r="70" spans="1:17">
      <c r="A70" s="34" t="s">
        <v>112</v>
      </c>
      <c r="B70" s="194">
        <f>PPCL_NG!I70+PPCL_Spot!I70+GT_NG!I70+GT_Spot!I70+Bawana_NG!I70+Bawana_RLNG!I70+Bawana_Spot!I70</f>
        <v>-0.02</v>
      </c>
      <c r="C70" s="194">
        <f>PPCL_NG!P70+PPCL_Spot!P70+GT_NG!P70+GT_Spot!P70+Bawana_NG!P70+Bawana_RLNG!P70+Bawana_Spot!P70</f>
        <v>-2.5000000000000001E-2</v>
      </c>
      <c r="D70" s="195">
        <f t="shared" si="6"/>
        <v>5.000000000000001E-3</v>
      </c>
      <c r="E70" s="194">
        <f>PPCL_NG!J70+PPCL_Spot!J70+GT_NG!J70+GT_Spot!J70+Bawana_NG!J70+Bawana_RLNG!J70+Bawana_Spot!J70</f>
        <v>-0.01</v>
      </c>
      <c r="F70" s="194">
        <f>PPCL_NG!Q70+PPCL_Spot!Q70+GT_NG!Q70+GT_Spot!Q70+Bawana_NG!Q70+Bawana_RLNG!Q70+Bawana_Spot!Q70</f>
        <v>-1.2500000000000001E-2</v>
      </c>
      <c r="G70" s="195">
        <f t="shared" si="7"/>
        <v>2.5000000000000005E-3</v>
      </c>
      <c r="H70" s="194">
        <f>PPCL_NG!K70+PPCL_Spot!K70+GT_NG!K70+GT_Spot!K70+Bawana_NG!K70+Bawana_RLNG!K70+Bawana_Spot!K70</f>
        <v>0</v>
      </c>
      <c r="I70" s="194">
        <f>PPCL_NG!R70+PPCL_Spot!R70+GT_NG!R70+GT_Spot!R70+Bawana_NG!R70+Bawana_RLNG!R70+Bawana_Spot!R70</f>
        <v>0</v>
      </c>
      <c r="J70" s="195">
        <f t="shared" si="8"/>
        <v>0</v>
      </c>
      <c r="K70" s="194">
        <f>PPCL_NG!L70+PPCL_Spot!L70+GT_NG!L70+GT_Spot!L70+Bawana_NG!L70+Bawana_RLNG!L70+Bawana_Spot!L70</f>
        <v>0</v>
      </c>
      <c r="L70" s="194">
        <f>PPCL_NG!S70+PPCL_Spot!S70+GT_NG!S70+GT_Spot!S70+Bawana_NG!S70+Bawana_RLNG!S70+Bawana_Spot!S70</f>
        <v>0</v>
      </c>
      <c r="M70" s="195">
        <f t="shared" si="9"/>
        <v>0</v>
      </c>
      <c r="N70" s="194">
        <f>PPCL_NG!M70+PPCL_Spot!M70+GT_NG!M70+GT_Spot!M70+Bawana_NG!M70+Bawana_RLNG!M70+Bawana_Spot!M70</f>
        <v>-0.01</v>
      </c>
      <c r="O70" s="194">
        <f>PPCL_NG!T70+PPCL_Spot!T70+GT_NG!T70+GT_Spot!T70+Bawana_NG!T70+Bawana_RLNG!T70+Bawana_Spot!T70</f>
        <v>-1.2500000000000001E-2</v>
      </c>
      <c r="P70" s="195">
        <f t="shared" si="10"/>
        <v>2.5000000000000005E-3</v>
      </c>
      <c r="Q70" s="195">
        <f t="shared" si="11"/>
        <v>1.0000000000000002E-2</v>
      </c>
    </row>
    <row r="71" spans="1:17">
      <c r="A71" s="34" t="s">
        <v>113</v>
      </c>
      <c r="B71" s="194">
        <f>PPCL_NG!I71+PPCL_Spot!I71+GT_NG!I71+GT_Spot!I71+Bawana_NG!I71+Bawana_RLNG!I71+Bawana_Spot!I71</f>
        <v>-0.02</v>
      </c>
      <c r="C71" s="194">
        <f>PPCL_NG!P71+PPCL_Spot!P71+GT_NG!P71+GT_Spot!P71+Bawana_NG!P71+Bawana_RLNG!P71+Bawana_Spot!P71</f>
        <v>-2.5000000000000001E-2</v>
      </c>
      <c r="D71" s="195">
        <f t="shared" si="6"/>
        <v>5.000000000000001E-3</v>
      </c>
      <c r="E71" s="194">
        <f>PPCL_NG!J71+PPCL_Spot!J71+GT_NG!J71+GT_Spot!J71+Bawana_NG!J71+Bawana_RLNG!J71+Bawana_Spot!J71</f>
        <v>-0.01</v>
      </c>
      <c r="F71" s="194">
        <f>PPCL_NG!Q71+PPCL_Spot!Q71+GT_NG!Q71+GT_Spot!Q71+Bawana_NG!Q71+Bawana_RLNG!Q71+Bawana_Spot!Q71</f>
        <v>-1.2500000000000001E-2</v>
      </c>
      <c r="G71" s="195">
        <f t="shared" si="7"/>
        <v>2.5000000000000005E-3</v>
      </c>
      <c r="H71" s="194">
        <f>PPCL_NG!K71+PPCL_Spot!K71+GT_NG!K71+GT_Spot!K71+Bawana_NG!K71+Bawana_RLNG!K71+Bawana_Spot!K71</f>
        <v>0</v>
      </c>
      <c r="I71" s="194">
        <f>PPCL_NG!R71+PPCL_Spot!R71+GT_NG!R71+GT_Spot!R71+Bawana_NG!R71+Bawana_RLNG!R71+Bawana_Spot!R71</f>
        <v>0</v>
      </c>
      <c r="J71" s="195">
        <f t="shared" si="8"/>
        <v>0</v>
      </c>
      <c r="K71" s="194">
        <f>PPCL_NG!L71+PPCL_Spot!L71+GT_NG!L71+GT_Spot!L71+Bawana_NG!L71+Bawana_RLNG!L71+Bawana_Spot!L71</f>
        <v>0</v>
      </c>
      <c r="L71" s="194">
        <f>PPCL_NG!S71+PPCL_Spot!S71+GT_NG!S71+GT_Spot!S71+Bawana_NG!S71+Bawana_RLNG!S71+Bawana_Spot!S71</f>
        <v>0</v>
      </c>
      <c r="M71" s="195">
        <f t="shared" si="9"/>
        <v>0</v>
      </c>
      <c r="N71" s="194">
        <f>PPCL_NG!M71+PPCL_Spot!M71+GT_NG!M71+GT_Spot!M71+Bawana_NG!M71+Bawana_RLNG!M71+Bawana_Spot!M71</f>
        <v>-0.01</v>
      </c>
      <c r="O71" s="194">
        <f>PPCL_NG!T71+PPCL_Spot!T71+GT_NG!T71+GT_Spot!T71+Bawana_NG!T71+Bawana_RLNG!T71+Bawana_Spot!T71</f>
        <v>-1.2500000000000001E-2</v>
      </c>
      <c r="P71" s="195">
        <f t="shared" si="10"/>
        <v>2.5000000000000005E-3</v>
      </c>
      <c r="Q71" s="195">
        <f t="shared" si="11"/>
        <v>1.0000000000000002E-2</v>
      </c>
    </row>
    <row r="72" spans="1:17">
      <c r="A72" s="34" t="s">
        <v>114</v>
      </c>
      <c r="B72" s="194">
        <f>PPCL_NG!I72+PPCL_Spot!I72+GT_NG!I72+GT_Spot!I72+Bawana_NG!I72+Bawana_RLNG!I72+Bawana_Spot!I72</f>
        <v>-0.02</v>
      </c>
      <c r="C72" s="194">
        <f>PPCL_NG!P72+PPCL_Spot!P72+GT_NG!P72+GT_Spot!P72+Bawana_NG!P72+Bawana_RLNG!P72+Bawana_Spot!P72</f>
        <v>-2.5000000000000001E-2</v>
      </c>
      <c r="D72" s="195">
        <f t="shared" si="6"/>
        <v>5.000000000000001E-3</v>
      </c>
      <c r="E72" s="194">
        <f>PPCL_NG!J72+PPCL_Spot!J72+GT_NG!J72+GT_Spot!J72+Bawana_NG!J72+Bawana_RLNG!J72+Bawana_Spot!J72</f>
        <v>-0.01</v>
      </c>
      <c r="F72" s="194">
        <f>PPCL_NG!Q72+PPCL_Spot!Q72+GT_NG!Q72+GT_Spot!Q72+Bawana_NG!Q72+Bawana_RLNG!Q72+Bawana_Spot!Q72</f>
        <v>-1.2500000000000001E-2</v>
      </c>
      <c r="G72" s="195">
        <f t="shared" si="7"/>
        <v>2.5000000000000005E-3</v>
      </c>
      <c r="H72" s="194">
        <f>PPCL_NG!K72+PPCL_Spot!K72+GT_NG!K72+GT_Spot!K72+Bawana_NG!K72+Bawana_RLNG!K72+Bawana_Spot!K72</f>
        <v>0</v>
      </c>
      <c r="I72" s="194">
        <f>PPCL_NG!R72+PPCL_Spot!R72+GT_NG!R72+GT_Spot!R72+Bawana_NG!R72+Bawana_RLNG!R72+Bawana_Spot!R72</f>
        <v>0</v>
      </c>
      <c r="J72" s="195">
        <f t="shared" si="8"/>
        <v>0</v>
      </c>
      <c r="K72" s="194">
        <f>PPCL_NG!L72+PPCL_Spot!L72+GT_NG!L72+GT_Spot!L72+Bawana_NG!L72+Bawana_RLNG!L72+Bawana_Spot!L72</f>
        <v>0</v>
      </c>
      <c r="L72" s="194">
        <f>PPCL_NG!S72+PPCL_Spot!S72+GT_NG!S72+GT_Spot!S72+Bawana_NG!S72+Bawana_RLNG!S72+Bawana_Spot!S72</f>
        <v>0</v>
      </c>
      <c r="M72" s="195">
        <f t="shared" si="9"/>
        <v>0</v>
      </c>
      <c r="N72" s="194">
        <f>PPCL_NG!M72+PPCL_Spot!M72+GT_NG!M72+GT_Spot!M72+Bawana_NG!M72+Bawana_RLNG!M72+Bawana_Spot!M72</f>
        <v>-0.01</v>
      </c>
      <c r="O72" s="194">
        <f>PPCL_NG!T72+PPCL_Spot!T72+GT_NG!T72+GT_Spot!T72+Bawana_NG!T72+Bawana_RLNG!T72+Bawana_Spot!T72</f>
        <v>-1.2500000000000001E-2</v>
      </c>
      <c r="P72" s="195">
        <f t="shared" si="10"/>
        <v>2.5000000000000005E-3</v>
      </c>
      <c r="Q72" s="195">
        <f t="shared" si="11"/>
        <v>1.0000000000000002E-2</v>
      </c>
    </row>
    <row r="73" spans="1:17">
      <c r="A73" s="34" t="s">
        <v>115</v>
      </c>
      <c r="B73" s="194">
        <f>PPCL_NG!I73+PPCL_Spot!I73+GT_NG!I73+GT_Spot!I73+Bawana_NG!I73+Bawana_RLNG!I73+Bawana_Spot!I73</f>
        <v>-0.02</v>
      </c>
      <c r="C73" s="194">
        <f>PPCL_NG!P73+PPCL_Spot!P73+GT_NG!P73+GT_Spot!P73+Bawana_NG!P73+Bawana_RLNG!P73+Bawana_Spot!P73</f>
        <v>-2.5000000000000001E-2</v>
      </c>
      <c r="D73" s="195">
        <f t="shared" si="6"/>
        <v>5.000000000000001E-3</v>
      </c>
      <c r="E73" s="194">
        <f>PPCL_NG!J73+PPCL_Spot!J73+GT_NG!J73+GT_Spot!J73+Bawana_NG!J73+Bawana_RLNG!J73+Bawana_Spot!J73</f>
        <v>-0.01</v>
      </c>
      <c r="F73" s="194">
        <f>PPCL_NG!Q73+PPCL_Spot!Q73+GT_NG!Q73+GT_Spot!Q73+Bawana_NG!Q73+Bawana_RLNG!Q73+Bawana_Spot!Q73</f>
        <v>-1.2500000000000001E-2</v>
      </c>
      <c r="G73" s="195">
        <f t="shared" si="7"/>
        <v>2.5000000000000005E-3</v>
      </c>
      <c r="H73" s="194">
        <f>PPCL_NG!K73+PPCL_Spot!K73+GT_NG!K73+GT_Spot!K73+Bawana_NG!K73+Bawana_RLNG!K73+Bawana_Spot!K73</f>
        <v>0</v>
      </c>
      <c r="I73" s="194">
        <f>PPCL_NG!R73+PPCL_Spot!R73+GT_NG!R73+GT_Spot!R73+Bawana_NG!R73+Bawana_RLNG!R73+Bawana_Spot!R73</f>
        <v>0</v>
      </c>
      <c r="J73" s="195">
        <f t="shared" si="8"/>
        <v>0</v>
      </c>
      <c r="K73" s="194">
        <f>PPCL_NG!L73+PPCL_Spot!L73+GT_NG!L73+GT_Spot!L73+Bawana_NG!L73+Bawana_RLNG!L73+Bawana_Spot!L73</f>
        <v>0</v>
      </c>
      <c r="L73" s="194">
        <f>PPCL_NG!S73+PPCL_Spot!S73+GT_NG!S73+GT_Spot!S73+Bawana_NG!S73+Bawana_RLNG!S73+Bawana_Spot!S73</f>
        <v>0</v>
      </c>
      <c r="M73" s="195">
        <f t="shared" si="9"/>
        <v>0</v>
      </c>
      <c r="N73" s="194">
        <f>PPCL_NG!M73+PPCL_Spot!M73+GT_NG!M73+GT_Spot!M73+Bawana_NG!M73+Bawana_RLNG!M73+Bawana_Spot!M73</f>
        <v>-0.01</v>
      </c>
      <c r="O73" s="194">
        <f>PPCL_NG!T73+PPCL_Spot!T73+GT_NG!T73+GT_Spot!T73+Bawana_NG!T73+Bawana_RLNG!T73+Bawana_Spot!T73</f>
        <v>-1.2500000000000001E-2</v>
      </c>
      <c r="P73" s="195">
        <f t="shared" si="10"/>
        <v>2.5000000000000005E-3</v>
      </c>
      <c r="Q73" s="195">
        <f t="shared" si="11"/>
        <v>1.0000000000000002E-2</v>
      </c>
    </row>
    <row r="74" spans="1:17">
      <c r="A74" s="34" t="s">
        <v>116</v>
      </c>
      <c r="B74" s="194">
        <f>PPCL_NG!I74+PPCL_Spot!I74+GT_NG!I74+GT_Spot!I74+Bawana_NG!I74+Bawana_RLNG!I74+Bawana_Spot!I74</f>
        <v>-0.02</v>
      </c>
      <c r="C74" s="194">
        <f>PPCL_NG!P74+PPCL_Spot!P74+GT_NG!P74+GT_Spot!P74+Bawana_NG!P74+Bawana_RLNG!P74+Bawana_Spot!P74</f>
        <v>-2.5000000000000001E-2</v>
      </c>
      <c r="D74" s="195">
        <f t="shared" si="6"/>
        <v>5.000000000000001E-3</v>
      </c>
      <c r="E74" s="194">
        <f>PPCL_NG!J74+PPCL_Spot!J74+GT_NG!J74+GT_Spot!J74+Bawana_NG!J74+Bawana_RLNG!J74+Bawana_Spot!J74</f>
        <v>-0.01</v>
      </c>
      <c r="F74" s="194">
        <f>PPCL_NG!Q74+PPCL_Spot!Q74+GT_NG!Q74+GT_Spot!Q74+Bawana_NG!Q74+Bawana_RLNG!Q74+Bawana_Spot!Q74</f>
        <v>-1.2500000000000001E-2</v>
      </c>
      <c r="G74" s="195">
        <f t="shared" si="7"/>
        <v>2.5000000000000005E-3</v>
      </c>
      <c r="H74" s="194">
        <f>PPCL_NG!K74+PPCL_Spot!K74+GT_NG!K74+GT_Spot!K74+Bawana_NG!K74+Bawana_RLNG!K74+Bawana_Spot!K74</f>
        <v>0</v>
      </c>
      <c r="I74" s="194">
        <f>PPCL_NG!R74+PPCL_Spot!R74+GT_NG!R74+GT_Spot!R74+Bawana_NG!R74+Bawana_RLNG!R74+Bawana_Spot!R74</f>
        <v>0</v>
      </c>
      <c r="J74" s="195">
        <f t="shared" si="8"/>
        <v>0</v>
      </c>
      <c r="K74" s="194">
        <f>PPCL_NG!L74+PPCL_Spot!L74+GT_NG!L74+GT_Spot!L74+Bawana_NG!L74+Bawana_RLNG!L74+Bawana_Spot!L74</f>
        <v>0</v>
      </c>
      <c r="L74" s="194">
        <f>PPCL_NG!S74+PPCL_Spot!S74+GT_NG!S74+GT_Spot!S74+Bawana_NG!S74+Bawana_RLNG!S74+Bawana_Spot!S74</f>
        <v>0</v>
      </c>
      <c r="M74" s="195">
        <f t="shared" si="9"/>
        <v>0</v>
      </c>
      <c r="N74" s="194">
        <f>PPCL_NG!M74+PPCL_Spot!M74+GT_NG!M74+GT_Spot!M74+Bawana_NG!M74+Bawana_RLNG!M74+Bawana_Spot!M74</f>
        <v>-0.01</v>
      </c>
      <c r="O74" s="194">
        <f>PPCL_NG!T74+PPCL_Spot!T74+GT_NG!T74+GT_Spot!T74+Bawana_NG!T74+Bawana_RLNG!T74+Bawana_Spot!T74</f>
        <v>-1.2500000000000001E-2</v>
      </c>
      <c r="P74" s="195">
        <f t="shared" si="10"/>
        <v>2.5000000000000005E-3</v>
      </c>
      <c r="Q74" s="195">
        <f t="shared" si="11"/>
        <v>1.0000000000000002E-2</v>
      </c>
    </row>
    <row r="75" spans="1:17">
      <c r="A75" s="34" t="s">
        <v>117</v>
      </c>
      <c r="B75" s="194">
        <f>PPCL_NG!I75+PPCL_Spot!I75+GT_NG!I75+GT_Spot!I75+Bawana_NG!I75+Bawana_RLNG!I75+Bawana_Spot!I75</f>
        <v>-0.02</v>
      </c>
      <c r="C75" s="194">
        <f>PPCL_NG!P75+PPCL_Spot!P75+GT_NG!P75+GT_Spot!P75+Bawana_NG!P75+Bawana_RLNG!P75+Bawana_Spot!P75</f>
        <v>-2.5000000000000001E-2</v>
      </c>
      <c r="D75" s="195">
        <f t="shared" si="6"/>
        <v>5.000000000000001E-3</v>
      </c>
      <c r="E75" s="194">
        <f>PPCL_NG!J75+PPCL_Spot!J75+GT_NG!J75+GT_Spot!J75+Bawana_NG!J75+Bawana_RLNG!J75+Bawana_Spot!J75</f>
        <v>-0.01</v>
      </c>
      <c r="F75" s="194">
        <f>PPCL_NG!Q75+PPCL_Spot!Q75+GT_NG!Q75+GT_Spot!Q75+Bawana_NG!Q75+Bawana_RLNG!Q75+Bawana_Spot!Q75</f>
        <v>-1.2500000000000001E-2</v>
      </c>
      <c r="G75" s="195">
        <f t="shared" si="7"/>
        <v>2.5000000000000005E-3</v>
      </c>
      <c r="H75" s="194">
        <f>PPCL_NG!K75+PPCL_Spot!K75+GT_NG!K75+GT_Spot!K75+Bawana_NG!K75+Bawana_RLNG!K75+Bawana_Spot!K75</f>
        <v>0</v>
      </c>
      <c r="I75" s="194">
        <f>PPCL_NG!R75+PPCL_Spot!R75+GT_NG!R75+GT_Spot!R75+Bawana_NG!R75+Bawana_RLNG!R75+Bawana_Spot!R75</f>
        <v>0</v>
      </c>
      <c r="J75" s="195">
        <f t="shared" si="8"/>
        <v>0</v>
      </c>
      <c r="K75" s="194">
        <f>PPCL_NG!L75+PPCL_Spot!L75+GT_NG!L75+GT_Spot!L75+Bawana_NG!L75+Bawana_RLNG!L75+Bawana_Spot!L75</f>
        <v>0</v>
      </c>
      <c r="L75" s="194">
        <f>PPCL_NG!S75+PPCL_Spot!S75+GT_NG!S75+GT_Spot!S75+Bawana_NG!S75+Bawana_RLNG!S75+Bawana_Spot!S75</f>
        <v>0</v>
      </c>
      <c r="M75" s="195">
        <f t="shared" si="9"/>
        <v>0</v>
      </c>
      <c r="N75" s="194">
        <f>PPCL_NG!M75+PPCL_Spot!M75+GT_NG!M75+GT_Spot!M75+Bawana_NG!M75+Bawana_RLNG!M75+Bawana_Spot!M75</f>
        <v>-0.01</v>
      </c>
      <c r="O75" s="194">
        <f>PPCL_NG!T75+PPCL_Spot!T75+GT_NG!T75+GT_Spot!T75+Bawana_NG!T75+Bawana_RLNG!T75+Bawana_Spot!T75</f>
        <v>-1.2500000000000001E-2</v>
      </c>
      <c r="P75" s="195">
        <f t="shared" si="10"/>
        <v>2.5000000000000005E-3</v>
      </c>
      <c r="Q75" s="195">
        <f t="shared" si="11"/>
        <v>1.0000000000000002E-2</v>
      </c>
    </row>
    <row r="76" spans="1:17">
      <c r="A76" s="34" t="s">
        <v>118</v>
      </c>
      <c r="B76" s="194">
        <f>PPCL_NG!I76+PPCL_Spot!I76+GT_NG!I76+GT_Spot!I76+Bawana_NG!I76+Bawana_RLNG!I76+Bawana_Spot!I76</f>
        <v>-0.02</v>
      </c>
      <c r="C76" s="194">
        <f>PPCL_NG!P76+PPCL_Spot!P76+GT_NG!P76+GT_Spot!P76+Bawana_NG!P76+Bawana_RLNG!P76+Bawana_Spot!P76</f>
        <v>-2.5000000000000001E-2</v>
      </c>
      <c r="D76" s="195">
        <f t="shared" si="6"/>
        <v>5.000000000000001E-3</v>
      </c>
      <c r="E76" s="194">
        <f>PPCL_NG!J76+PPCL_Spot!J76+GT_NG!J76+GT_Spot!J76+Bawana_NG!J76+Bawana_RLNG!J76+Bawana_Spot!J76</f>
        <v>-0.01</v>
      </c>
      <c r="F76" s="194">
        <f>PPCL_NG!Q76+PPCL_Spot!Q76+GT_NG!Q76+GT_Spot!Q76+Bawana_NG!Q76+Bawana_RLNG!Q76+Bawana_Spot!Q76</f>
        <v>-1.2500000000000001E-2</v>
      </c>
      <c r="G76" s="195">
        <f t="shared" si="7"/>
        <v>2.5000000000000005E-3</v>
      </c>
      <c r="H76" s="194">
        <f>PPCL_NG!K76+PPCL_Spot!K76+GT_NG!K76+GT_Spot!K76+Bawana_NG!K76+Bawana_RLNG!K76+Bawana_Spot!K76</f>
        <v>0</v>
      </c>
      <c r="I76" s="194">
        <f>PPCL_NG!R76+PPCL_Spot!R76+GT_NG!R76+GT_Spot!R76+Bawana_NG!R76+Bawana_RLNG!R76+Bawana_Spot!R76</f>
        <v>0</v>
      </c>
      <c r="J76" s="195">
        <f t="shared" si="8"/>
        <v>0</v>
      </c>
      <c r="K76" s="194">
        <f>PPCL_NG!L76+PPCL_Spot!L76+GT_NG!L76+GT_Spot!L76+Bawana_NG!L76+Bawana_RLNG!L76+Bawana_Spot!L76</f>
        <v>0</v>
      </c>
      <c r="L76" s="194">
        <f>PPCL_NG!S76+PPCL_Spot!S76+GT_NG!S76+GT_Spot!S76+Bawana_NG!S76+Bawana_RLNG!S76+Bawana_Spot!S76</f>
        <v>0</v>
      </c>
      <c r="M76" s="195">
        <f t="shared" si="9"/>
        <v>0</v>
      </c>
      <c r="N76" s="194">
        <f>PPCL_NG!M76+PPCL_Spot!M76+GT_NG!M76+GT_Spot!M76+Bawana_NG!M76+Bawana_RLNG!M76+Bawana_Spot!M76</f>
        <v>-0.01</v>
      </c>
      <c r="O76" s="194">
        <f>PPCL_NG!T76+PPCL_Spot!T76+GT_NG!T76+GT_Spot!T76+Bawana_NG!T76+Bawana_RLNG!T76+Bawana_Spot!T76</f>
        <v>-1.2500000000000001E-2</v>
      </c>
      <c r="P76" s="195">
        <f t="shared" si="10"/>
        <v>2.5000000000000005E-3</v>
      </c>
      <c r="Q76" s="195">
        <f t="shared" si="11"/>
        <v>1.0000000000000002E-2</v>
      </c>
    </row>
    <row r="77" spans="1:17">
      <c r="A77" s="34" t="s">
        <v>119</v>
      </c>
      <c r="B77" s="194">
        <f>PPCL_NG!I77+PPCL_Spot!I77+GT_NG!I77+GT_Spot!I77+Bawana_NG!I77+Bawana_RLNG!I77+Bawana_Spot!I77</f>
        <v>-0.02</v>
      </c>
      <c r="C77" s="194">
        <f>PPCL_NG!P77+PPCL_Spot!P77+GT_NG!P77+GT_Spot!P77+Bawana_NG!P77+Bawana_RLNG!P77+Bawana_Spot!P77</f>
        <v>-2.5000000000000001E-2</v>
      </c>
      <c r="D77" s="195">
        <f t="shared" si="6"/>
        <v>5.000000000000001E-3</v>
      </c>
      <c r="E77" s="194">
        <f>PPCL_NG!J77+PPCL_Spot!J77+GT_NG!J77+GT_Spot!J77+Bawana_NG!J77+Bawana_RLNG!J77+Bawana_Spot!J77</f>
        <v>-0.01</v>
      </c>
      <c r="F77" s="194">
        <f>PPCL_NG!Q77+PPCL_Spot!Q77+GT_NG!Q77+GT_Spot!Q77+Bawana_NG!Q77+Bawana_RLNG!Q77+Bawana_Spot!Q77</f>
        <v>-1.2500000000000001E-2</v>
      </c>
      <c r="G77" s="195">
        <f t="shared" si="7"/>
        <v>2.5000000000000005E-3</v>
      </c>
      <c r="H77" s="194">
        <f>PPCL_NG!K77+PPCL_Spot!K77+GT_NG!K77+GT_Spot!K77+Bawana_NG!K77+Bawana_RLNG!K77+Bawana_Spot!K77</f>
        <v>0</v>
      </c>
      <c r="I77" s="194">
        <f>PPCL_NG!R77+PPCL_Spot!R77+GT_NG!R77+GT_Spot!R77+Bawana_NG!R77+Bawana_RLNG!R77+Bawana_Spot!R77</f>
        <v>0</v>
      </c>
      <c r="J77" s="195">
        <f t="shared" si="8"/>
        <v>0</v>
      </c>
      <c r="K77" s="194">
        <f>PPCL_NG!L77+PPCL_Spot!L77+GT_NG!L77+GT_Spot!L77+Bawana_NG!L77+Bawana_RLNG!L77+Bawana_Spot!L77</f>
        <v>0</v>
      </c>
      <c r="L77" s="194">
        <f>PPCL_NG!S77+PPCL_Spot!S77+GT_NG!S77+GT_Spot!S77+Bawana_NG!S77+Bawana_RLNG!S77+Bawana_Spot!S77</f>
        <v>0</v>
      </c>
      <c r="M77" s="195">
        <f t="shared" si="9"/>
        <v>0</v>
      </c>
      <c r="N77" s="194">
        <f>PPCL_NG!M77+PPCL_Spot!M77+GT_NG!M77+GT_Spot!M77+Bawana_NG!M77+Bawana_RLNG!M77+Bawana_Spot!M77</f>
        <v>-0.01</v>
      </c>
      <c r="O77" s="194">
        <f>PPCL_NG!T77+PPCL_Spot!T77+GT_NG!T77+GT_Spot!T77+Bawana_NG!T77+Bawana_RLNG!T77+Bawana_Spot!T77</f>
        <v>-1.2500000000000001E-2</v>
      </c>
      <c r="P77" s="195">
        <f t="shared" si="10"/>
        <v>2.5000000000000005E-3</v>
      </c>
      <c r="Q77" s="195">
        <f t="shared" si="11"/>
        <v>1.0000000000000002E-2</v>
      </c>
    </row>
    <row r="78" spans="1:17">
      <c r="A78" s="34" t="s">
        <v>120</v>
      </c>
      <c r="B78" s="194">
        <f>PPCL_NG!I78+PPCL_Spot!I78+GT_NG!I78+GT_Spot!I78+Bawana_NG!I78+Bawana_RLNG!I78+Bawana_Spot!I78</f>
        <v>-0.02</v>
      </c>
      <c r="C78" s="194">
        <f>PPCL_NG!P78+PPCL_Spot!P78+GT_NG!P78+GT_Spot!P78+Bawana_NG!P78+Bawana_RLNG!P78+Bawana_Spot!P78</f>
        <v>-2.5000000000000001E-2</v>
      </c>
      <c r="D78" s="195">
        <f t="shared" si="6"/>
        <v>5.000000000000001E-3</v>
      </c>
      <c r="E78" s="194">
        <f>PPCL_NG!J78+PPCL_Spot!J78+GT_NG!J78+GT_Spot!J78+Bawana_NG!J78+Bawana_RLNG!J78+Bawana_Spot!J78</f>
        <v>-0.01</v>
      </c>
      <c r="F78" s="194">
        <f>PPCL_NG!Q78+PPCL_Spot!Q78+GT_NG!Q78+GT_Spot!Q78+Bawana_NG!Q78+Bawana_RLNG!Q78+Bawana_Spot!Q78</f>
        <v>-1.2500000000000001E-2</v>
      </c>
      <c r="G78" s="195">
        <f t="shared" si="7"/>
        <v>2.5000000000000005E-3</v>
      </c>
      <c r="H78" s="194">
        <f>PPCL_NG!K78+PPCL_Spot!K78+GT_NG!K78+GT_Spot!K78+Bawana_NG!K78+Bawana_RLNG!K78+Bawana_Spot!K78</f>
        <v>0</v>
      </c>
      <c r="I78" s="194">
        <f>PPCL_NG!R78+PPCL_Spot!R78+GT_NG!R78+GT_Spot!R78+Bawana_NG!R78+Bawana_RLNG!R78+Bawana_Spot!R78</f>
        <v>0</v>
      </c>
      <c r="J78" s="195">
        <f t="shared" si="8"/>
        <v>0</v>
      </c>
      <c r="K78" s="194">
        <f>PPCL_NG!L78+PPCL_Spot!L78+GT_NG!L78+GT_Spot!L78+Bawana_NG!L78+Bawana_RLNG!L78+Bawana_Spot!L78</f>
        <v>0</v>
      </c>
      <c r="L78" s="194">
        <f>PPCL_NG!S78+PPCL_Spot!S78+GT_NG!S78+GT_Spot!S78+Bawana_NG!S78+Bawana_RLNG!S78+Bawana_Spot!S78</f>
        <v>0</v>
      </c>
      <c r="M78" s="195">
        <f t="shared" si="9"/>
        <v>0</v>
      </c>
      <c r="N78" s="194">
        <f>PPCL_NG!M78+PPCL_Spot!M78+GT_NG!M78+GT_Spot!M78+Bawana_NG!M78+Bawana_RLNG!M78+Bawana_Spot!M78</f>
        <v>-0.01</v>
      </c>
      <c r="O78" s="194">
        <f>PPCL_NG!T78+PPCL_Spot!T78+GT_NG!T78+GT_Spot!T78+Bawana_NG!T78+Bawana_RLNG!T78+Bawana_Spot!T78</f>
        <v>-1.2500000000000001E-2</v>
      </c>
      <c r="P78" s="195">
        <f t="shared" si="10"/>
        <v>2.5000000000000005E-3</v>
      </c>
      <c r="Q78" s="195">
        <f t="shared" si="11"/>
        <v>1.0000000000000002E-2</v>
      </c>
    </row>
    <row r="79" spans="1:17">
      <c r="A79" s="34" t="s">
        <v>121</v>
      </c>
      <c r="B79" s="194">
        <f>PPCL_NG!I79+PPCL_Spot!I79+GT_NG!I79+GT_Spot!I79+Bawana_NG!I79+Bawana_RLNG!I79+Bawana_Spot!I79</f>
        <v>-0.02</v>
      </c>
      <c r="C79" s="194">
        <f>PPCL_NG!P79+PPCL_Spot!P79+GT_NG!P79+GT_Spot!P79+Bawana_NG!P79+Bawana_RLNG!P79+Bawana_Spot!P79</f>
        <v>-2.5000000000000001E-2</v>
      </c>
      <c r="D79" s="195">
        <f t="shared" si="6"/>
        <v>5.000000000000001E-3</v>
      </c>
      <c r="E79" s="194">
        <f>PPCL_NG!J79+PPCL_Spot!J79+GT_NG!J79+GT_Spot!J79+Bawana_NG!J79+Bawana_RLNG!J79+Bawana_Spot!J79</f>
        <v>-0.01</v>
      </c>
      <c r="F79" s="194">
        <f>PPCL_NG!Q79+PPCL_Spot!Q79+GT_NG!Q79+GT_Spot!Q79+Bawana_NG!Q79+Bawana_RLNG!Q79+Bawana_Spot!Q79</f>
        <v>-1.2500000000000001E-2</v>
      </c>
      <c r="G79" s="195">
        <f t="shared" si="7"/>
        <v>2.5000000000000005E-3</v>
      </c>
      <c r="H79" s="194">
        <f>PPCL_NG!K79+PPCL_Spot!K79+GT_NG!K79+GT_Spot!K79+Bawana_NG!K79+Bawana_RLNG!K79+Bawana_Spot!K79</f>
        <v>0</v>
      </c>
      <c r="I79" s="194">
        <f>PPCL_NG!R79+PPCL_Spot!R79+GT_NG!R79+GT_Spot!R79+Bawana_NG!R79+Bawana_RLNG!R79+Bawana_Spot!R79</f>
        <v>0</v>
      </c>
      <c r="J79" s="195">
        <f t="shared" si="8"/>
        <v>0</v>
      </c>
      <c r="K79" s="194">
        <f>PPCL_NG!L79+PPCL_Spot!L79+GT_NG!L79+GT_Spot!L79+Bawana_NG!L79+Bawana_RLNG!L79+Bawana_Spot!L79</f>
        <v>0</v>
      </c>
      <c r="L79" s="194">
        <f>PPCL_NG!S79+PPCL_Spot!S79+GT_NG!S79+GT_Spot!S79+Bawana_NG!S79+Bawana_RLNG!S79+Bawana_Spot!S79</f>
        <v>0</v>
      </c>
      <c r="M79" s="195">
        <f t="shared" si="9"/>
        <v>0</v>
      </c>
      <c r="N79" s="194">
        <f>PPCL_NG!M79+PPCL_Spot!M79+GT_NG!M79+GT_Spot!M79+Bawana_NG!M79+Bawana_RLNG!M79+Bawana_Spot!M79</f>
        <v>-0.01</v>
      </c>
      <c r="O79" s="194">
        <f>PPCL_NG!T79+PPCL_Spot!T79+GT_NG!T79+GT_Spot!T79+Bawana_NG!T79+Bawana_RLNG!T79+Bawana_Spot!T79</f>
        <v>-1.2500000000000001E-2</v>
      </c>
      <c r="P79" s="195">
        <f t="shared" si="10"/>
        <v>2.5000000000000005E-3</v>
      </c>
      <c r="Q79" s="195">
        <f t="shared" si="11"/>
        <v>1.0000000000000002E-2</v>
      </c>
    </row>
    <row r="80" spans="1:17">
      <c r="A80" s="34" t="s">
        <v>122</v>
      </c>
      <c r="B80" s="194">
        <f>PPCL_NG!I80+PPCL_Spot!I80+GT_NG!I80+GT_Spot!I80+Bawana_NG!I80+Bawana_RLNG!I80+Bawana_Spot!I80</f>
        <v>-0.02</v>
      </c>
      <c r="C80" s="194">
        <f>PPCL_NG!P80+PPCL_Spot!P80+GT_NG!P80+GT_Spot!P80+Bawana_NG!P80+Bawana_RLNG!P80+Bawana_Spot!P80</f>
        <v>-2.5000000000000001E-2</v>
      </c>
      <c r="D80" s="195">
        <f t="shared" si="6"/>
        <v>5.000000000000001E-3</v>
      </c>
      <c r="E80" s="194">
        <f>PPCL_NG!J80+PPCL_Spot!J80+GT_NG!J80+GT_Spot!J80+Bawana_NG!J80+Bawana_RLNG!J80+Bawana_Spot!J80</f>
        <v>-0.01</v>
      </c>
      <c r="F80" s="194">
        <f>PPCL_NG!Q80+PPCL_Spot!Q80+GT_NG!Q80+GT_Spot!Q80+Bawana_NG!Q80+Bawana_RLNG!Q80+Bawana_Spot!Q80</f>
        <v>-1.2500000000000001E-2</v>
      </c>
      <c r="G80" s="195">
        <f t="shared" si="7"/>
        <v>2.5000000000000005E-3</v>
      </c>
      <c r="H80" s="194">
        <f>PPCL_NG!K80+PPCL_Spot!K80+GT_NG!K80+GT_Spot!K80+Bawana_NG!K80+Bawana_RLNG!K80+Bawana_Spot!K80</f>
        <v>0</v>
      </c>
      <c r="I80" s="194">
        <f>PPCL_NG!R80+PPCL_Spot!R80+GT_NG!R80+GT_Spot!R80+Bawana_NG!R80+Bawana_RLNG!R80+Bawana_Spot!R80</f>
        <v>0</v>
      </c>
      <c r="J80" s="195">
        <f t="shared" si="8"/>
        <v>0</v>
      </c>
      <c r="K80" s="194">
        <f>PPCL_NG!L80+PPCL_Spot!L80+GT_NG!L80+GT_Spot!L80+Bawana_NG!L80+Bawana_RLNG!L80+Bawana_Spot!L80</f>
        <v>0</v>
      </c>
      <c r="L80" s="194">
        <f>PPCL_NG!S80+PPCL_Spot!S80+GT_NG!S80+GT_Spot!S80+Bawana_NG!S80+Bawana_RLNG!S80+Bawana_Spot!S80</f>
        <v>0</v>
      </c>
      <c r="M80" s="195">
        <f t="shared" si="9"/>
        <v>0</v>
      </c>
      <c r="N80" s="194">
        <f>PPCL_NG!M80+PPCL_Spot!M80+GT_NG!M80+GT_Spot!M80+Bawana_NG!M80+Bawana_RLNG!M80+Bawana_Spot!M80</f>
        <v>-0.01</v>
      </c>
      <c r="O80" s="194">
        <f>PPCL_NG!T80+PPCL_Spot!T80+GT_NG!T80+GT_Spot!T80+Bawana_NG!T80+Bawana_RLNG!T80+Bawana_Spot!T80</f>
        <v>-1.2500000000000001E-2</v>
      </c>
      <c r="P80" s="195">
        <f t="shared" si="10"/>
        <v>2.5000000000000005E-3</v>
      </c>
      <c r="Q80" s="195">
        <f t="shared" si="11"/>
        <v>1.0000000000000002E-2</v>
      </c>
    </row>
    <row r="81" spans="1:17">
      <c r="A81" s="34" t="s">
        <v>123</v>
      </c>
      <c r="B81" s="194">
        <f>PPCL_NG!I81+PPCL_Spot!I81+GT_NG!I81+GT_Spot!I81+Bawana_NG!I81+Bawana_RLNG!I81+Bawana_Spot!I81</f>
        <v>-0.02</v>
      </c>
      <c r="C81" s="194">
        <f>PPCL_NG!P81+PPCL_Spot!P81+GT_NG!P81+GT_Spot!P81+Bawana_NG!P81+Bawana_RLNG!P81+Bawana_Spot!P81</f>
        <v>-2.5000000000000001E-2</v>
      </c>
      <c r="D81" s="195">
        <f t="shared" si="6"/>
        <v>5.000000000000001E-3</v>
      </c>
      <c r="E81" s="194">
        <f>PPCL_NG!J81+PPCL_Spot!J81+GT_NG!J81+GT_Spot!J81+Bawana_NG!J81+Bawana_RLNG!J81+Bawana_Spot!J81</f>
        <v>-0.01</v>
      </c>
      <c r="F81" s="194">
        <f>PPCL_NG!Q81+PPCL_Spot!Q81+GT_NG!Q81+GT_Spot!Q81+Bawana_NG!Q81+Bawana_RLNG!Q81+Bawana_Spot!Q81</f>
        <v>-1.2500000000000001E-2</v>
      </c>
      <c r="G81" s="195">
        <f t="shared" si="7"/>
        <v>2.5000000000000005E-3</v>
      </c>
      <c r="H81" s="194">
        <f>PPCL_NG!K81+PPCL_Spot!K81+GT_NG!K81+GT_Spot!K81+Bawana_NG!K81+Bawana_RLNG!K81+Bawana_Spot!K81</f>
        <v>0</v>
      </c>
      <c r="I81" s="194">
        <f>PPCL_NG!R81+PPCL_Spot!R81+GT_NG!R81+GT_Spot!R81+Bawana_NG!R81+Bawana_RLNG!R81+Bawana_Spot!R81</f>
        <v>0</v>
      </c>
      <c r="J81" s="195">
        <f t="shared" si="8"/>
        <v>0</v>
      </c>
      <c r="K81" s="194">
        <f>PPCL_NG!L81+PPCL_Spot!L81+GT_NG!L81+GT_Spot!L81+Bawana_NG!L81+Bawana_RLNG!L81+Bawana_Spot!L81</f>
        <v>0</v>
      </c>
      <c r="L81" s="194">
        <f>PPCL_NG!S81+PPCL_Spot!S81+GT_NG!S81+GT_Spot!S81+Bawana_NG!S81+Bawana_RLNG!S81+Bawana_Spot!S81</f>
        <v>0</v>
      </c>
      <c r="M81" s="195">
        <f t="shared" si="9"/>
        <v>0</v>
      </c>
      <c r="N81" s="194">
        <f>PPCL_NG!M81+PPCL_Spot!M81+GT_NG!M81+GT_Spot!M81+Bawana_NG!M81+Bawana_RLNG!M81+Bawana_Spot!M81</f>
        <v>-0.01</v>
      </c>
      <c r="O81" s="194">
        <f>PPCL_NG!T81+PPCL_Spot!T81+GT_NG!T81+GT_Spot!T81+Bawana_NG!T81+Bawana_RLNG!T81+Bawana_Spot!T81</f>
        <v>-1.2500000000000001E-2</v>
      </c>
      <c r="P81" s="195">
        <f t="shared" si="10"/>
        <v>2.5000000000000005E-3</v>
      </c>
      <c r="Q81" s="195">
        <f t="shared" si="11"/>
        <v>1.0000000000000002E-2</v>
      </c>
    </row>
    <row r="82" spans="1:17">
      <c r="A82" s="34" t="s">
        <v>124</v>
      </c>
      <c r="B82" s="194">
        <f>PPCL_NG!I82+PPCL_Spot!I82+GT_NG!I82+GT_Spot!I82+Bawana_NG!I82+Bawana_RLNG!I82+Bawana_Spot!I82</f>
        <v>-0.02</v>
      </c>
      <c r="C82" s="194">
        <f>PPCL_NG!P82+PPCL_Spot!P82+GT_NG!P82+GT_Spot!P82+Bawana_NG!P82+Bawana_RLNG!P82+Bawana_Spot!P82</f>
        <v>-2.5000000000000001E-2</v>
      </c>
      <c r="D82" s="195">
        <f t="shared" si="6"/>
        <v>5.000000000000001E-3</v>
      </c>
      <c r="E82" s="194">
        <f>PPCL_NG!J82+PPCL_Spot!J82+GT_NG!J82+GT_Spot!J82+Bawana_NG!J82+Bawana_RLNG!J82+Bawana_Spot!J82</f>
        <v>-0.01</v>
      </c>
      <c r="F82" s="194">
        <f>PPCL_NG!Q82+PPCL_Spot!Q82+GT_NG!Q82+GT_Spot!Q82+Bawana_NG!Q82+Bawana_RLNG!Q82+Bawana_Spot!Q82</f>
        <v>-1.2500000000000001E-2</v>
      </c>
      <c r="G82" s="195">
        <f t="shared" si="7"/>
        <v>2.5000000000000005E-3</v>
      </c>
      <c r="H82" s="194">
        <f>PPCL_NG!K82+PPCL_Spot!K82+GT_NG!K82+GT_Spot!K82+Bawana_NG!K82+Bawana_RLNG!K82+Bawana_Spot!K82</f>
        <v>0</v>
      </c>
      <c r="I82" s="194">
        <f>PPCL_NG!R82+PPCL_Spot!R82+GT_NG!R82+GT_Spot!R82+Bawana_NG!R82+Bawana_RLNG!R82+Bawana_Spot!R82</f>
        <v>0</v>
      </c>
      <c r="J82" s="195">
        <f t="shared" si="8"/>
        <v>0</v>
      </c>
      <c r="K82" s="194">
        <f>PPCL_NG!L82+PPCL_Spot!L82+GT_NG!L82+GT_Spot!L82+Bawana_NG!L82+Bawana_RLNG!L82+Bawana_Spot!L82</f>
        <v>0</v>
      </c>
      <c r="L82" s="194">
        <f>PPCL_NG!S82+PPCL_Spot!S82+GT_NG!S82+GT_Spot!S82+Bawana_NG!S82+Bawana_RLNG!S82+Bawana_Spot!S82</f>
        <v>0</v>
      </c>
      <c r="M82" s="195">
        <f t="shared" si="9"/>
        <v>0</v>
      </c>
      <c r="N82" s="194">
        <f>PPCL_NG!M82+PPCL_Spot!M82+GT_NG!M82+GT_Spot!M82+Bawana_NG!M82+Bawana_RLNG!M82+Bawana_Spot!M82</f>
        <v>-0.01</v>
      </c>
      <c r="O82" s="194">
        <f>PPCL_NG!T82+PPCL_Spot!T82+GT_NG!T82+GT_Spot!T82+Bawana_NG!T82+Bawana_RLNG!T82+Bawana_Spot!T82</f>
        <v>-1.2500000000000001E-2</v>
      </c>
      <c r="P82" s="195">
        <f t="shared" si="10"/>
        <v>2.5000000000000005E-3</v>
      </c>
      <c r="Q82" s="195">
        <f t="shared" si="11"/>
        <v>1.0000000000000002E-2</v>
      </c>
    </row>
    <row r="83" spans="1:17">
      <c r="A83" s="34" t="s">
        <v>125</v>
      </c>
      <c r="B83" s="194">
        <f>PPCL_NG!I83+PPCL_Spot!I83+GT_NG!I83+GT_Spot!I83+Bawana_NG!I83+Bawana_RLNG!I83+Bawana_Spot!I83</f>
        <v>-0.02</v>
      </c>
      <c r="C83" s="194">
        <f>PPCL_NG!P83+PPCL_Spot!P83+GT_NG!P83+GT_Spot!P83+Bawana_NG!P83+Bawana_RLNG!P83+Bawana_Spot!P83</f>
        <v>-2.5000000000000001E-2</v>
      </c>
      <c r="D83" s="195">
        <f t="shared" si="6"/>
        <v>5.000000000000001E-3</v>
      </c>
      <c r="E83" s="194">
        <f>PPCL_NG!J83+PPCL_Spot!J83+GT_NG!J83+GT_Spot!J83+Bawana_NG!J83+Bawana_RLNG!J83+Bawana_Spot!J83</f>
        <v>-0.01</v>
      </c>
      <c r="F83" s="194">
        <f>PPCL_NG!Q83+PPCL_Spot!Q83+GT_NG!Q83+GT_Spot!Q83+Bawana_NG!Q83+Bawana_RLNG!Q83+Bawana_Spot!Q83</f>
        <v>-1.2500000000000001E-2</v>
      </c>
      <c r="G83" s="195">
        <f t="shared" si="7"/>
        <v>2.5000000000000005E-3</v>
      </c>
      <c r="H83" s="194">
        <f>PPCL_NG!K83+PPCL_Spot!K83+GT_NG!K83+GT_Spot!K83+Bawana_NG!K83+Bawana_RLNG!K83+Bawana_Spot!K83</f>
        <v>0</v>
      </c>
      <c r="I83" s="194">
        <f>PPCL_NG!R83+PPCL_Spot!R83+GT_NG!R83+GT_Spot!R83+Bawana_NG!R83+Bawana_RLNG!R83+Bawana_Spot!R83</f>
        <v>0</v>
      </c>
      <c r="J83" s="195">
        <f t="shared" si="8"/>
        <v>0</v>
      </c>
      <c r="K83" s="194">
        <f>PPCL_NG!L83+PPCL_Spot!L83+GT_NG!L83+GT_Spot!L83+Bawana_NG!L83+Bawana_RLNG!L83+Bawana_Spot!L83</f>
        <v>0</v>
      </c>
      <c r="L83" s="194">
        <f>PPCL_NG!S83+PPCL_Spot!S83+GT_NG!S83+GT_Spot!S83+Bawana_NG!S83+Bawana_RLNG!S83+Bawana_Spot!S83</f>
        <v>0</v>
      </c>
      <c r="M83" s="195">
        <f t="shared" si="9"/>
        <v>0</v>
      </c>
      <c r="N83" s="194">
        <f>PPCL_NG!M83+PPCL_Spot!M83+GT_NG!M83+GT_Spot!M83+Bawana_NG!M83+Bawana_RLNG!M83+Bawana_Spot!M83</f>
        <v>-0.01</v>
      </c>
      <c r="O83" s="194">
        <f>PPCL_NG!T83+PPCL_Spot!T83+GT_NG!T83+GT_Spot!T83+Bawana_NG!T83+Bawana_RLNG!T83+Bawana_Spot!T83</f>
        <v>-1.2500000000000001E-2</v>
      </c>
      <c r="P83" s="195">
        <f t="shared" si="10"/>
        <v>2.5000000000000005E-3</v>
      </c>
      <c r="Q83" s="195">
        <f t="shared" si="11"/>
        <v>1.0000000000000002E-2</v>
      </c>
    </row>
    <row r="84" spans="1:17">
      <c r="A84" s="34" t="s">
        <v>126</v>
      </c>
      <c r="B84" s="194">
        <f>PPCL_NG!I84+PPCL_Spot!I84+GT_NG!I84+GT_Spot!I84+Bawana_NG!I84+Bawana_RLNG!I84+Bawana_Spot!I84</f>
        <v>-0.02</v>
      </c>
      <c r="C84" s="194">
        <f>PPCL_NG!P84+PPCL_Spot!P84+GT_NG!P84+GT_Spot!P84+Bawana_NG!P84+Bawana_RLNG!P84+Bawana_Spot!P84</f>
        <v>-2.5000000000000001E-2</v>
      </c>
      <c r="D84" s="195">
        <f t="shared" si="6"/>
        <v>5.000000000000001E-3</v>
      </c>
      <c r="E84" s="194">
        <f>PPCL_NG!J84+PPCL_Spot!J84+GT_NG!J84+GT_Spot!J84+Bawana_NG!J84+Bawana_RLNG!J84+Bawana_Spot!J84</f>
        <v>-0.01</v>
      </c>
      <c r="F84" s="194">
        <f>PPCL_NG!Q84+PPCL_Spot!Q84+GT_NG!Q84+GT_Spot!Q84+Bawana_NG!Q84+Bawana_RLNG!Q84+Bawana_Spot!Q84</f>
        <v>-1.2500000000000001E-2</v>
      </c>
      <c r="G84" s="195">
        <f t="shared" si="7"/>
        <v>2.5000000000000005E-3</v>
      </c>
      <c r="H84" s="194">
        <f>PPCL_NG!K84+PPCL_Spot!K84+GT_NG!K84+GT_Spot!K84+Bawana_NG!K84+Bawana_RLNG!K84+Bawana_Spot!K84</f>
        <v>0</v>
      </c>
      <c r="I84" s="194">
        <f>PPCL_NG!R84+PPCL_Spot!R84+GT_NG!R84+GT_Spot!R84+Bawana_NG!R84+Bawana_RLNG!R84+Bawana_Spot!R84</f>
        <v>0</v>
      </c>
      <c r="J84" s="195">
        <f t="shared" si="8"/>
        <v>0</v>
      </c>
      <c r="K84" s="194">
        <f>PPCL_NG!L84+PPCL_Spot!L84+GT_NG!L84+GT_Spot!L84+Bawana_NG!L84+Bawana_RLNG!L84+Bawana_Spot!L84</f>
        <v>0</v>
      </c>
      <c r="L84" s="194">
        <f>PPCL_NG!S84+PPCL_Spot!S84+GT_NG!S84+GT_Spot!S84+Bawana_NG!S84+Bawana_RLNG!S84+Bawana_Spot!S84</f>
        <v>0</v>
      </c>
      <c r="M84" s="195">
        <f t="shared" si="9"/>
        <v>0</v>
      </c>
      <c r="N84" s="194">
        <f>PPCL_NG!M84+PPCL_Spot!M84+GT_NG!M84+GT_Spot!M84+Bawana_NG!M84+Bawana_RLNG!M84+Bawana_Spot!M84</f>
        <v>-0.01</v>
      </c>
      <c r="O84" s="194">
        <f>PPCL_NG!T84+PPCL_Spot!T84+GT_NG!T84+GT_Spot!T84+Bawana_NG!T84+Bawana_RLNG!T84+Bawana_Spot!T84</f>
        <v>-1.2500000000000001E-2</v>
      </c>
      <c r="P84" s="195">
        <f t="shared" si="10"/>
        <v>2.5000000000000005E-3</v>
      </c>
      <c r="Q84" s="195">
        <f t="shared" si="11"/>
        <v>1.0000000000000002E-2</v>
      </c>
    </row>
    <row r="85" spans="1:17">
      <c r="A85" s="34" t="s">
        <v>127</v>
      </c>
      <c r="B85" s="194">
        <f>PPCL_NG!I85+PPCL_Spot!I85+GT_NG!I85+GT_Spot!I85+Bawana_NG!I85+Bawana_RLNG!I85+Bawana_Spot!I85</f>
        <v>-0.02</v>
      </c>
      <c r="C85" s="194">
        <f>PPCL_NG!P85+PPCL_Spot!P85+GT_NG!P85+GT_Spot!P85+Bawana_NG!P85+Bawana_RLNG!P85+Bawana_Spot!P85</f>
        <v>-2.5000000000000001E-2</v>
      </c>
      <c r="D85" s="195">
        <f t="shared" si="6"/>
        <v>5.000000000000001E-3</v>
      </c>
      <c r="E85" s="194">
        <f>PPCL_NG!J85+PPCL_Spot!J85+GT_NG!J85+GT_Spot!J85+Bawana_NG!J85+Bawana_RLNG!J85+Bawana_Spot!J85</f>
        <v>-0.01</v>
      </c>
      <c r="F85" s="194">
        <f>PPCL_NG!Q85+PPCL_Spot!Q85+GT_NG!Q85+GT_Spot!Q85+Bawana_NG!Q85+Bawana_RLNG!Q85+Bawana_Spot!Q85</f>
        <v>-1.2500000000000001E-2</v>
      </c>
      <c r="G85" s="195">
        <f t="shared" si="7"/>
        <v>2.5000000000000005E-3</v>
      </c>
      <c r="H85" s="194">
        <f>PPCL_NG!K85+PPCL_Spot!K85+GT_NG!K85+GT_Spot!K85+Bawana_NG!K85+Bawana_RLNG!K85+Bawana_Spot!K85</f>
        <v>0</v>
      </c>
      <c r="I85" s="194">
        <f>PPCL_NG!R85+PPCL_Spot!R85+GT_NG!R85+GT_Spot!R85+Bawana_NG!R85+Bawana_RLNG!R85+Bawana_Spot!R85</f>
        <v>0</v>
      </c>
      <c r="J85" s="195">
        <f t="shared" si="8"/>
        <v>0</v>
      </c>
      <c r="K85" s="194">
        <f>PPCL_NG!L85+PPCL_Spot!L85+GT_NG!L85+GT_Spot!L85+Bawana_NG!L85+Bawana_RLNG!L85+Bawana_Spot!L85</f>
        <v>0</v>
      </c>
      <c r="L85" s="194">
        <f>PPCL_NG!S85+PPCL_Spot!S85+GT_NG!S85+GT_Spot!S85+Bawana_NG!S85+Bawana_RLNG!S85+Bawana_Spot!S85</f>
        <v>0</v>
      </c>
      <c r="M85" s="195">
        <f t="shared" si="9"/>
        <v>0</v>
      </c>
      <c r="N85" s="194">
        <f>PPCL_NG!M85+PPCL_Spot!M85+GT_NG!M85+GT_Spot!M85+Bawana_NG!M85+Bawana_RLNG!M85+Bawana_Spot!M85</f>
        <v>-0.01</v>
      </c>
      <c r="O85" s="194">
        <f>PPCL_NG!T85+PPCL_Spot!T85+GT_NG!T85+GT_Spot!T85+Bawana_NG!T85+Bawana_RLNG!T85+Bawana_Spot!T85</f>
        <v>-1.2500000000000001E-2</v>
      </c>
      <c r="P85" s="195">
        <f t="shared" si="10"/>
        <v>2.5000000000000005E-3</v>
      </c>
      <c r="Q85" s="195">
        <f t="shared" si="11"/>
        <v>1.0000000000000002E-2</v>
      </c>
    </row>
    <row r="86" spans="1:17">
      <c r="A86" s="34" t="s">
        <v>128</v>
      </c>
      <c r="B86" s="194">
        <f>PPCL_NG!I86+PPCL_Spot!I86+GT_NG!I86+GT_Spot!I86+Bawana_NG!I86+Bawana_RLNG!I86+Bawana_Spot!I86</f>
        <v>-0.02</v>
      </c>
      <c r="C86" s="194">
        <f>PPCL_NG!P86+PPCL_Spot!P86+GT_NG!P86+GT_Spot!P86+Bawana_NG!P86+Bawana_RLNG!P86+Bawana_Spot!P86</f>
        <v>-2.5000000000000001E-2</v>
      </c>
      <c r="D86" s="195">
        <f t="shared" si="6"/>
        <v>5.000000000000001E-3</v>
      </c>
      <c r="E86" s="194">
        <f>PPCL_NG!J86+PPCL_Spot!J86+GT_NG!J86+GT_Spot!J86+Bawana_NG!J86+Bawana_RLNG!J86+Bawana_Spot!J86</f>
        <v>-0.01</v>
      </c>
      <c r="F86" s="194">
        <f>PPCL_NG!Q86+PPCL_Spot!Q86+GT_NG!Q86+GT_Spot!Q86+Bawana_NG!Q86+Bawana_RLNG!Q86+Bawana_Spot!Q86</f>
        <v>-1.2500000000000001E-2</v>
      </c>
      <c r="G86" s="195">
        <f t="shared" si="7"/>
        <v>2.5000000000000005E-3</v>
      </c>
      <c r="H86" s="194">
        <f>PPCL_NG!K86+PPCL_Spot!K86+GT_NG!K86+GT_Spot!K86+Bawana_NG!K86+Bawana_RLNG!K86+Bawana_Spot!K86</f>
        <v>0</v>
      </c>
      <c r="I86" s="194">
        <f>PPCL_NG!R86+PPCL_Spot!R86+GT_NG!R86+GT_Spot!R86+Bawana_NG!R86+Bawana_RLNG!R86+Bawana_Spot!R86</f>
        <v>0</v>
      </c>
      <c r="J86" s="195">
        <f t="shared" si="8"/>
        <v>0</v>
      </c>
      <c r="K86" s="194">
        <f>PPCL_NG!L86+PPCL_Spot!L86+GT_NG!L86+GT_Spot!L86+Bawana_NG!L86+Bawana_RLNG!L86+Bawana_Spot!L86</f>
        <v>0</v>
      </c>
      <c r="L86" s="194">
        <f>PPCL_NG!S86+PPCL_Spot!S86+GT_NG!S86+GT_Spot!S86+Bawana_NG!S86+Bawana_RLNG!S86+Bawana_Spot!S86</f>
        <v>0</v>
      </c>
      <c r="M86" s="195">
        <f t="shared" si="9"/>
        <v>0</v>
      </c>
      <c r="N86" s="194">
        <f>PPCL_NG!M86+PPCL_Spot!M86+GT_NG!M86+GT_Spot!M86+Bawana_NG!M86+Bawana_RLNG!M86+Bawana_Spot!M86</f>
        <v>-0.01</v>
      </c>
      <c r="O86" s="194">
        <f>PPCL_NG!T86+PPCL_Spot!T86+GT_NG!T86+GT_Spot!T86+Bawana_NG!T86+Bawana_RLNG!T86+Bawana_Spot!T86</f>
        <v>-1.2500000000000001E-2</v>
      </c>
      <c r="P86" s="195">
        <f t="shared" si="10"/>
        <v>2.5000000000000005E-3</v>
      </c>
      <c r="Q86" s="195">
        <f t="shared" si="11"/>
        <v>1.0000000000000002E-2</v>
      </c>
    </row>
    <row r="87" spans="1:17">
      <c r="A87" s="34" t="s">
        <v>129</v>
      </c>
      <c r="B87" s="194">
        <f>PPCL_NG!I87+PPCL_Spot!I87+GT_NG!I87+GT_Spot!I87+Bawana_NG!I87+Bawana_RLNG!I87+Bawana_Spot!I87</f>
        <v>-0.02</v>
      </c>
      <c r="C87" s="194">
        <f>PPCL_NG!P87+PPCL_Spot!P87+GT_NG!P87+GT_Spot!P87+Bawana_NG!P87+Bawana_RLNG!P87+Bawana_Spot!P87</f>
        <v>-2.5000000000000001E-2</v>
      </c>
      <c r="D87" s="195">
        <f t="shared" si="6"/>
        <v>5.000000000000001E-3</v>
      </c>
      <c r="E87" s="194">
        <f>PPCL_NG!J87+PPCL_Spot!J87+GT_NG!J87+GT_Spot!J87+Bawana_NG!J87+Bawana_RLNG!J87+Bawana_Spot!J87</f>
        <v>-0.01</v>
      </c>
      <c r="F87" s="194">
        <f>PPCL_NG!Q87+PPCL_Spot!Q87+GT_NG!Q87+GT_Spot!Q87+Bawana_NG!Q87+Bawana_RLNG!Q87+Bawana_Spot!Q87</f>
        <v>-1.2500000000000001E-2</v>
      </c>
      <c r="G87" s="195">
        <f t="shared" si="7"/>
        <v>2.5000000000000005E-3</v>
      </c>
      <c r="H87" s="194">
        <f>PPCL_NG!K87+PPCL_Spot!K87+GT_NG!K87+GT_Spot!K87+Bawana_NG!K87+Bawana_RLNG!K87+Bawana_Spot!K87</f>
        <v>0</v>
      </c>
      <c r="I87" s="194">
        <f>PPCL_NG!R87+PPCL_Spot!R87+GT_NG!R87+GT_Spot!R87+Bawana_NG!R87+Bawana_RLNG!R87+Bawana_Spot!R87</f>
        <v>0</v>
      </c>
      <c r="J87" s="195">
        <f t="shared" si="8"/>
        <v>0</v>
      </c>
      <c r="K87" s="194">
        <f>PPCL_NG!L87+PPCL_Spot!L87+GT_NG!L87+GT_Spot!L87+Bawana_NG!L87+Bawana_RLNG!L87+Bawana_Spot!L87</f>
        <v>0</v>
      </c>
      <c r="L87" s="194">
        <f>PPCL_NG!S87+PPCL_Spot!S87+GT_NG!S87+GT_Spot!S87+Bawana_NG!S87+Bawana_RLNG!S87+Bawana_Spot!S87</f>
        <v>0</v>
      </c>
      <c r="M87" s="195">
        <f t="shared" si="9"/>
        <v>0</v>
      </c>
      <c r="N87" s="194">
        <f>PPCL_NG!M87+PPCL_Spot!M87+GT_NG!M87+GT_Spot!M87+Bawana_NG!M87+Bawana_RLNG!M87+Bawana_Spot!M87</f>
        <v>-0.01</v>
      </c>
      <c r="O87" s="194">
        <f>PPCL_NG!T87+PPCL_Spot!T87+GT_NG!T87+GT_Spot!T87+Bawana_NG!T87+Bawana_RLNG!T87+Bawana_Spot!T87</f>
        <v>-1.2500000000000001E-2</v>
      </c>
      <c r="P87" s="195">
        <f t="shared" si="10"/>
        <v>2.5000000000000005E-3</v>
      </c>
      <c r="Q87" s="195">
        <f t="shared" si="11"/>
        <v>1.0000000000000002E-2</v>
      </c>
    </row>
    <row r="88" spans="1:17">
      <c r="A88" s="34" t="s">
        <v>130</v>
      </c>
      <c r="B88" s="194">
        <f>PPCL_NG!I88+PPCL_Spot!I88+GT_NG!I88+GT_Spot!I88+Bawana_NG!I88+Bawana_RLNG!I88+Bawana_Spot!I88</f>
        <v>-0.02</v>
      </c>
      <c r="C88" s="194">
        <f>PPCL_NG!P88+PPCL_Spot!P88+GT_NG!P88+GT_Spot!P88+Bawana_NG!P88+Bawana_RLNG!P88+Bawana_Spot!P88</f>
        <v>-2.5000000000000001E-2</v>
      </c>
      <c r="D88" s="195">
        <f t="shared" si="6"/>
        <v>5.000000000000001E-3</v>
      </c>
      <c r="E88" s="194">
        <f>PPCL_NG!J88+PPCL_Spot!J88+GT_NG!J88+GT_Spot!J88+Bawana_NG!J88+Bawana_RLNG!J88+Bawana_Spot!J88</f>
        <v>-0.01</v>
      </c>
      <c r="F88" s="194">
        <f>PPCL_NG!Q88+PPCL_Spot!Q88+GT_NG!Q88+GT_Spot!Q88+Bawana_NG!Q88+Bawana_RLNG!Q88+Bawana_Spot!Q88</f>
        <v>-1.2500000000000001E-2</v>
      </c>
      <c r="G88" s="195">
        <f t="shared" si="7"/>
        <v>2.5000000000000005E-3</v>
      </c>
      <c r="H88" s="194">
        <f>PPCL_NG!K88+PPCL_Spot!K88+GT_NG!K88+GT_Spot!K88+Bawana_NG!K88+Bawana_RLNG!K88+Bawana_Spot!K88</f>
        <v>0</v>
      </c>
      <c r="I88" s="194">
        <f>PPCL_NG!R88+PPCL_Spot!R88+GT_NG!R88+GT_Spot!R88+Bawana_NG!R88+Bawana_RLNG!R88+Bawana_Spot!R88</f>
        <v>0</v>
      </c>
      <c r="J88" s="195">
        <f t="shared" si="8"/>
        <v>0</v>
      </c>
      <c r="K88" s="194">
        <f>PPCL_NG!L88+PPCL_Spot!L88+GT_NG!L88+GT_Spot!L88+Bawana_NG!L88+Bawana_RLNG!L88+Bawana_Spot!L88</f>
        <v>0</v>
      </c>
      <c r="L88" s="194">
        <f>PPCL_NG!S88+PPCL_Spot!S88+GT_NG!S88+GT_Spot!S88+Bawana_NG!S88+Bawana_RLNG!S88+Bawana_Spot!S88</f>
        <v>0</v>
      </c>
      <c r="M88" s="195">
        <f t="shared" si="9"/>
        <v>0</v>
      </c>
      <c r="N88" s="194">
        <f>PPCL_NG!M88+PPCL_Spot!M88+GT_NG!M88+GT_Spot!M88+Bawana_NG!M88+Bawana_RLNG!M88+Bawana_Spot!M88</f>
        <v>-0.01</v>
      </c>
      <c r="O88" s="194">
        <f>PPCL_NG!T88+PPCL_Spot!T88+GT_NG!T88+GT_Spot!T88+Bawana_NG!T88+Bawana_RLNG!T88+Bawana_Spot!T88</f>
        <v>-1.2500000000000001E-2</v>
      </c>
      <c r="P88" s="195">
        <f t="shared" si="10"/>
        <v>2.5000000000000005E-3</v>
      </c>
      <c r="Q88" s="195">
        <f t="shared" si="11"/>
        <v>1.0000000000000002E-2</v>
      </c>
    </row>
    <row r="89" spans="1:17">
      <c r="A89" s="34" t="s">
        <v>131</v>
      </c>
      <c r="B89" s="194">
        <f>PPCL_NG!I89+PPCL_Spot!I89+GT_NG!I89+GT_Spot!I89+Bawana_NG!I89+Bawana_RLNG!I89+Bawana_Spot!I89</f>
        <v>-0.02</v>
      </c>
      <c r="C89" s="194">
        <f>PPCL_NG!P89+PPCL_Spot!P89+GT_NG!P89+GT_Spot!P89+Bawana_NG!P89+Bawana_RLNG!P89+Bawana_Spot!P89</f>
        <v>-2.5000000000000001E-2</v>
      </c>
      <c r="D89" s="195">
        <f t="shared" si="6"/>
        <v>5.000000000000001E-3</v>
      </c>
      <c r="E89" s="194">
        <f>PPCL_NG!J89+PPCL_Spot!J89+GT_NG!J89+GT_Spot!J89+Bawana_NG!J89+Bawana_RLNG!J89+Bawana_Spot!J89</f>
        <v>-0.01</v>
      </c>
      <c r="F89" s="194">
        <f>PPCL_NG!Q89+PPCL_Spot!Q89+GT_NG!Q89+GT_Spot!Q89+Bawana_NG!Q89+Bawana_RLNG!Q89+Bawana_Spot!Q89</f>
        <v>-1.2500000000000001E-2</v>
      </c>
      <c r="G89" s="195">
        <f t="shared" si="7"/>
        <v>2.5000000000000005E-3</v>
      </c>
      <c r="H89" s="194">
        <f>PPCL_NG!K89+PPCL_Spot!K89+GT_NG!K89+GT_Spot!K89+Bawana_NG!K89+Bawana_RLNG!K89+Bawana_Spot!K89</f>
        <v>0</v>
      </c>
      <c r="I89" s="194">
        <f>PPCL_NG!R89+PPCL_Spot!R89+GT_NG!R89+GT_Spot!R89+Bawana_NG!R89+Bawana_RLNG!R89+Bawana_Spot!R89</f>
        <v>0</v>
      </c>
      <c r="J89" s="195">
        <f t="shared" si="8"/>
        <v>0</v>
      </c>
      <c r="K89" s="194">
        <f>PPCL_NG!L89+PPCL_Spot!L89+GT_NG!L89+GT_Spot!L89+Bawana_NG!L89+Bawana_RLNG!L89+Bawana_Spot!L89</f>
        <v>0</v>
      </c>
      <c r="L89" s="194">
        <f>PPCL_NG!S89+PPCL_Spot!S89+GT_NG!S89+GT_Spot!S89+Bawana_NG!S89+Bawana_RLNG!S89+Bawana_Spot!S89</f>
        <v>0</v>
      </c>
      <c r="M89" s="195">
        <f t="shared" si="9"/>
        <v>0</v>
      </c>
      <c r="N89" s="194">
        <f>PPCL_NG!M89+PPCL_Spot!M89+GT_NG!M89+GT_Spot!M89+Bawana_NG!M89+Bawana_RLNG!M89+Bawana_Spot!M89</f>
        <v>-0.01</v>
      </c>
      <c r="O89" s="194">
        <f>PPCL_NG!T89+PPCL_Spot!T89+GT_NG!T89+GT_Spot!T89+Bawana_NG!T89+Bawana_RLNG!T89+Bawana_Spot!T89</f>
        <v>-1.2500000000000001E-2</v>
      </c>
      <c r="P89" s="195">
        <f t="shared" si="10"/>
        <v>2.5000000000000005E-3</v>
      </c>
      <c r="Q89" s="195">
        <f t="shared" si="11"/>
        <v>1.0000000000000002E-2</v>
      </c>
    </row>
    <row r="90" spans="1:17">
      <c r="A90" s="34" t="s">
        <v>132</v>
      </c>
      <c r="B90" s="194">
        <f>PPCL_NG!I90+PPCL_Spot!I90+GT_NG!I90+GT_Spot!I90+Bawana_NG!I90+Bawana_RLNG!I90+Bawana_Spot!I90</f>
        <v>-0.02</v>
      </c>
      <c r="C90" s="194">
        <f>PPCL_NG!P90+PPCL_Spot!P90+GT_NG!P90+GT_Spot!P90+Bawana_NG!P90+Bawana_RLNG!P90+Bawana_Spot!P90</f>
        <v>-2.5000000000000001E-2</v>
      </c>
      <c r="D90" s="195">
        <f t="shared" si="6"/>
        <v>5.000000000000001E-3</v>
      </c>
      <c r="E90" s="194">
        <f>PPCL_NG!J90+PPCL_Spot!J90+GT_NG!J90+GT_Spot!J90+Bawana_NG!J90+Bawana_RLNG!J90+Bawana_Spot!J90</f>
        <v>-0.01</v>
      </c>
      <c r="F90" s="194">
        <f>PPCL_NG!Q90+PPCL_Spot!Q90+GT_NG!Q90+GT_Spot!Q90+Bawana_NG!Q90+Bawana_RLNG!Q90+Bawana_Spot!Q90</f>
        <v>-1.2500000000000001E-2</v>
      </c>
      <c r="G90" s="195">
        <f t="shared" si="7"/>
        <v>2.5000000000000005E-3</v>
      </c>
      <c r="H90" s="194">
        <f>PPCL_NG!K90+PPCL_Spot!K90+GT_NG!K90+GT_Spot!K90+Bawana_NG!K90+Bawana_RLNG!K90+Bawana_Spot!K90</f>
        <v>0</v>
      </c>
      <c r="I90" s="194">
        <f>PPCL_NG!R90+PPCL_Spot!R90+GT_NG!R90+GT_Spot!R90+Bawana_NG!R90+Bawana_RLNG!R90+Bawana_Spot!R90</f>
        <v>0</v>
      </c>
      <c r="J90" s="195">
        <f t="shared" si="8"/>
        <v>0</v>
      </c>
      <c r="K90" s="194">
        <f>PPCL_NG!L90+PPCL_Spot!L90+GT_NG!L90+GT_Spot!L90+Bawana_NG!L90+Bawana_RLNG!L90+Bawana_Spot!L90</f>
        <v>0</v>
      </c>
      <c r="L90" s="194">
        <f>PPCL_NG!S90+PPCL_Spot!S90+GT_NG!S90+GT_Spot!S90+Bawana_NG!S90+Bawana_RLNG!S90+Bawana_Spot!S90</f>
        <v>0</v>
      </c>
      <c r="M90" s="195">
        <f t="shared" si="9"/>
        <v>0</v>
      </c>
      <c r="N90" s="194">
        <f>PPCL_NG!M90+PPCL_Spot!M90+GT_NG!M90+GT_Spot!M90+Bawana_NG!M90+Bawana_RLNG!M90+Bawana_Spot!M90</f>
        <v>-0.01</v>
      </c>
      <c r="O90" s="194">
        <f>PPCL_NG!T90+PPCL_Spot!T90+GT_NG!T90+GT_Spot!T90+Bawana_NG!T90+Bawana_RLNG!T90+Bawana_Spot!T90</f>
        <v>-1.2500000000000001E-2</v>
      </c>
      <c r="P90" s="195">
        <f t="shared" si="10"/>
        <v>2.5000000000000005E-3</v>
      </c>
      <c r="Q90" s="195">
        <f t="shared" si="11"/>
        <v>1.0000000000000002E-2</v>
      </c>
    </row>
    <row r="91" spans="1:17">
      <c r="A91" s="34" t="s">
        <v>133</v>
      </c>
      <c r="B91" s="194">
        <f>PPCL_NG!I91+PPCL_Spot!I91+GT_NG!I91+GT_Spot!I91+Bawana_NG!I91+Bawana_RLNG!I91+Bawana_Spot!I91</f>
        <v>-0.02</v>
      </c>
      <c r="C91" s="194">
        <f>PPCL_NG!P91+PPCL_Spot!P91+GT_NG!P91+GT_Spot!P91+Bawana_NG!P91+Bawana_RLNG!P91+Bawana_Spot!P91</f>
        <v>-2.5000000000000001E-2</v>
      </c>
      <c r="D91" s="195">
        <f t="shared" si="6"/>
        <v>5.000000000000001E-3</v>
      </c>
      <c r="E91" s="194">
        <f>PPCL_NG!J91+PPCL_Spot!J91+GT_NG!J91+GT_Spot!J91+Bawana_NG!J91+Bawana_RLNG!J91+Bawana_Spot!J91</f>
        <v>-0.01</v>
      </c>
      <c r="F91" s="194">
        <f>PPCL_NG!Q91+PPCL_Spot!Q91+GT_NG!Q91+GT_Spot!Q91+Bawana_NG!Q91+Bawana_RLNG!Q91+Bawana_Spot!Q91</f>
        <v>-1.2500000000000001E-2</v>
      </c>
      <c r="G91" s="195">
        <f t="shared" si="7"/>
        <v>2.5000000000000005E-3</v>
      </c>
      <c r="H91" s="194">
        <f>PPCL_NG!K91+PPCL_Spot!K91+GT_NG!K91+GT_Spot!K91+Bawana_NG!K91+Bawana_RLNG!K91+Bawana_Spot!K91</f>
        <v>0</v>
      </c>
      <c r="I91" s="194">
        <f>PPCL_NG!R91+PPCL_Spot!R91+GT_NG!R91+GT_Spot!R91+Bawana_NG!R91+Bawana_RLNG!R91+Bawana_Spot!R91</f>
        <v>0</v>
      </c>
      <c r="J91" s="195">
        <f t="shared" si="8"/>
        <v>0</v>
      </c>
      <c r="K91" s="194">
        <f>PPCL_NG!L91+PPCL_Spot!L91+GT_NG!L91+GT_Spot!L91+Bawana_NG!L91+Bawana_RLNG!L91+Bawana_Spot!L91</f>
        <v>0</v>
      </c>
      <c r="L91" s="194">
        <f>PPCL_NG!S91+PPCL_Spot!S91+GT_NG!S91+GT_Spot!S91+Bawana_NG!S91+Bawana_RLNG!S91+Bawana_Spot!S91</f>
        <v>0</v>
      </c>
      <c r="M91" s="195">
        <f t="shared" si="9"/>
        <v>0</v>
      </c>
      <c r="N91" s="194">
        <f>PPCL_NG!M91+PPCL_Spot!M91+GT_NG!M91+GT_Spot!M91+Bawana_NG!M91+Bawana_RLNG!M91+Bawana_Spot!M91</f>
        <v>-0.01</v>
      </c>
      <c r="O91" s="194">
        <f>PPCL_NG!T91+PPCL_Spot!T91+GT_NG!T91+GT_Spot!T91+Bawana_NG!T91+Bawana_RLNG!T91+Bawana_Spot!T91</f>
        <v>-1.2500000000000001E-2</v>
      </c>
      <c r="P91" s="195">
        <f t="shared" si="10"/>
        <v>2.5000000000000005E-3</v>
      </c>
      <c r="Q91" s="195">
        <f t="shared" si="11"/>
        <v>1.0000000000000002E-2</v>
      </c>
    </row>
    <row r="92" spans="1:17">
      <c r="A92" s="34" t="s">
        <v>134</v>
      </c>
      <c r="B92" s="194">
        <f>PPCL_NG!I92+PPCL_Spot!I92+GT_NG!I92+GT_Spot!I92+Bawana_NG!I92+Bawana_RLNG!I92+Bawana_Spot!I92</f>
        <v>-0.02</v>
      </c>
      <c r="C92" s="194">
        <f>PPCL_NG!P92+PPCL_Spot!P92+GT_NG!P92+GT_Spot!P92+Bawana_NG!P92+Bawana_RLNG!P92+Bawana_Spot!P92</f>
        <v>-2.5000000000000001E-2</v>
      </c>
      <c r="D92" s="195">
        <f t="shared" si="6"/>
        <v>5.000000000000001E-3</v>
      </c>
      <c r="E92" s="194">
        <f>PPCL_NG!J92+PPCL_Spot!J92+GT_NG!J92+GT_Spot!J92+Bawana_NG!J92+Bawana_RLNG!J92+Bawana_Spot!J92</f>
        <v>-0.01</v>
      </c>
      <c r="F92" s="194">
        <f>PPCL_NG!Q92+PPCL_Spot!Q92+GT_NG!Q92+GT_Spot!Q92+Bawana_NG!Q92+Bawana_RLNG!Q92+Bawana_Spot!Q92</f>
        <v>-1.2500000000000001E-2</v>
      </c>
      <c r="G92" s="195">
        <f t="shared" si="7"/>
        <v>2.5000000000000005E-3</v>
      </c>
      <c r="H92" s="194">
        <f>PPCL_NG!K92+PPCL_Spot!K92+GT_NG!K92+GT_Spot!K92+Bawana_NG!K92+Bawana_RLNG!K92+Bawana_Spot!K92</f>
        <v>0</v>
      </c>
      <c r="I92" s="194">
        <f>PPCL_NG!R92+PPCL_Spot!R92+GT_NG!R92+GT_Spot!R92+Bawana_NG!R92+Bawana_RLNG!R92+Bawana_Spot!R92</f>
        <v>0</v>
      </c>
      <c r="J92" s="195">
        <f t="shared" si="8"/>
        <v>0</v>
      </c>
      <c r="K92" s="194">
        <f>PPCL_NG!L92+PPCL_Spot!L92+GT_NG!L92+GT_Spot!L92+Bawana_NG!L92+Bawana_RLNG!L92+Bawana_Spot!L92</f>
        <v>0</v>
      </c>
      <c r="L92" s="194">
        <f>PPCL_NG!S92+PPCL_Spot!S92+GT_NG!S92+GT_Spot!S92+Bawana_NG!S92+Bawana_RLNG!S92+Bawana_Spot!S92</f>
        <v>0</v>
      </c>
      <c r="M92" s="195">
        <f t="shared" si="9"/>
        <v>0</v>
      </c>
      <c r="N92" s="194">
        <f>PPCL_NG!M92+PPCL_Spot!M92+GT_NG!M92+GT_Spot!M92+Bawana_NG!M92+Bawana_RLNG!M92+Bawana_Spot!M92</f>
        <v>-0.01</v>
      </c>
      <c r="O92" s="194">
        <f>PPCL_NG!T92+PPCL_Spot!T92+GT_NG!T92+GT_Spot!T92+Bawana_NG!T92+Bawana_RLNG!T92+Bawana_Spot!T92</f>
        <v>-1.2500000000000001E-2</v>
      </c>
      <c r="P92" s="195">
        <f t="shared" si="10"/>
        <v>2.5000000000000005E-3</v>
      </c>
      <c r="Q92" s="195">
        <f t="shared" si="11"/>
        <v>1.0000000000000002E-2</v>
      </c>
    </row>
    <row r="93" spans="1:17">
      <c r="A93" s="34" t="s">
        <v>135</v>
      </c>
      <c r="B93" s="194">
        <f>PPCL_NG!I93+PPCL_Spot!I93+GT_NG!I93+GT_Spot!I93+Bawana_NG!I93+Bawana_RLNG!I93+Bawana_Spot!I93</f>
        <v>-0.02</v>
      </c>
      <c r="C93" s="194">
        <f>PPCL_NG!P93+PPCL_Spot!P93+GT_NG!P93+GT_Spot!P93+Bawana_NG!P93+Bawana_RLNG!P93+Bawana_Spot!P93</f>
        <v>-2.5000000000000001E-2</v>
      </c>
      <c r="D93" s="195">
        <f t="shared" si="6"/>
        <v>5.000000000000001E-3</v>
      </c>
      <c r="E93" s="194">
        <f>PPCL_NG!J93+PPCL_Spot!J93+GT_NG!J93+GT_Spot!J93+Bawana_NG!J93+Bawana_RLNG!J93+Bawana_Spot!J93</f>
        <v>-0.01</v>
      </c>
      <c r="F93" s="194">
        <f>PPCL_NG!Q93+PPCL_Spot!Q93+GT_NG!Q93+GT_Spot!Q93+Bawana_NG!Q93+Bawana_RLNG!Q93+Bawana_Spot!Q93</f>
        <v>-1.2500000000000001E-2</v>
      </c>
      <c r="G93" s="195">
        <f t="shared" si="7"/>
        <v>2.5000000000000005E-3</v>
      </c>
      <c r="H93" s="194">
        <f>PPCL_NG!K93+PPCL_Spot!K93+GT_NG!K93+GT_Spot!K93+Bawana_NG!K93+Bawana_RLNG!K93+Bawana_Spot!K93</f>
        <v>0</v>
      </c>
      <c r="I93" s="194">
        <f>PPCL_NG!R93+PPCL_Spot!R93+GT_NG!R93+GT_Spot!R93+Bawana_NG!R93+Bawana_RLNG!R93+Bawana_Spot!R93</f>
        <v>0</v>
      </c>
      <c r="J93" s="195">
        <f t="shared" si="8"/>
        <v>0</v>
      </c>
      <c r="K93" s="194">
        <f>PPCL_NG!L93+PPCL_Spot!L93+GT_NG!L93+GT_Spot!L93+Bawana_NG!L93+Bawana_RLNG!L93+Bawana_Spot!L93</f>
        <v>0</v>
      </c>
      <c r="L93" s="194">
        <f>PPCL_NG!S93+PPCL_Spot!S93+GT_NG!S93+GT_Spot!S93+Bawana_NG!S93+Bawana_RLNG!S93+Bawana_Spot!S93</f>
        <v>0</v>
      </c>
      <c r="M93" s="195">
        <f t="shared" si="9"/>
        <v>0</v>
      </c>
      <c r="N93" s="194">
        <f>PPCL_NG!M93+PPCL_Spot!M93+GT_NG!M93+GT_Spot!M93+Bawana_NG!M93+Bawana_RLNG!M93+Bawana_Spot!M93</f>
        <v>-0.01</v>
      </c>
      <c r="O93" s="194">
        <f>PPCL_NG!T93+PPCL_Spot!T93+GT_NG!T93+GT_Spot!T93+Bawana_NG!T93+Bawana_RLNG!T93+Bawana_Spot!T93</f>
        <v>-1.2500000000000001E-2</v>
      </c>
      <c r="P93" s="195">
        <f t="shared" si="10"/>
        <v>2.5000000000000005E-3</v>
      </c>
      <c r="Q93" s="195">
        <f t="shared" si="11"/>
        <v>1.0000000000000002E-2</v>
      </c>
    </row>
    <row r="94" spans="1:17">
      <c r="A94" s="34" t="s">
        <v>136</v>
      </c>
      <c r="B94" s="194">
        <f>PPCL_NG!I94+PPCL_Spot!I94+GT_NG!I94+GT_Spot!I94+Bawana_NG!I94+Bawana_RLNG!I94+Bawana_Spot!I94</f>
        <v>-0.02</v>
      </c>
      <c r="C94" s="194">
        <f>PPCL_NG!P94+PPCL_Spot!P94+GT_NG!P94+GT_Spot!P94+Bawana_NG!P94+Bawana_RLNG!P94+Bawana_Spot!P94</f>
        <v>-2.5000000000000001E-2</v>
      </c>
      <c r="D94" s="195">
        <f t="shared" si="6"/>
        <v>5.000000000000001E-3</v>
      </c>
      <c r="E94" s="194">
        <f>PPCL_NG!J94+PPCL_Spot!J94+GT_NG!J94+GT_Spot!J94+Bawana_NG!J94+Bawana_RLNG!J94+Bawana_Spot!J94</f>
        <v>-0.01</v>
      </c>
      <c r="F94" s="194">
        <f>PPCL_NG!Q94+PPCL_Spot!Q94+GT_NG!Q94+GT_Spot!Q94+Bawana_NG!Q94+Bawana_RLNG!Q94+Bawana_Spot!Q94</f>
        <v>-1.2500000000000001E-2</v>
      </c>
      <c r="G94" s="195">
        <f t="shared" si="7"/>
        <v>2.5000000000000005E-3</v>
      </c>
      <c r="H94" s="194">
        <f>PPCL_NG!K94+PPCL_Spot!K94+GT_NG!K94+GT_Spot!K94+Bawana_NG!K94+Bawana_RLNG!K94+Bawana_Spot!K94</f>
        <v>0</v>
      </c>
      <c r="I94" s="194">
        <f>PPCL_NG!R94+PPCL_Spot!R94+GT_NG!R94+GT_Spot!R94+Bawana_NG!R94+Bawana_RLNG!R94+Bawana_Spot!R94</f>
        <v>0</v>
      </c>
      <c r="J94" s="195">
        <f t="shared" si="8"/>
        <v>0</v>
      </c>
      <c r="K94" s="194">
        <f>PPCL_NG!L94+PPCL_Spot!L94+GT_NG!L94+GT_Spot!L94+Bawana_NG!L94+Bawana_RLNG!L94+Bawana_Spot!L94</f>
        <v>0</v>
      </c>
      <c r="L94" s="194">
        <f>PPCL_NG!S94+PPCL_Spot!S94+GT_NG!S94+GT_Spot!S94+Bawana_NG!S94+Bawana_RLNG!S94+Bawana_Spot!S94</f>
        <v>0</v>
      </c>
      <c r="M94" s="195">
        <f t="shared" si="9"/>
        <v>0</v>
      </c>
      <c r="N94" s="194">
        <f>PPCL_NG!M94+PPCL_Spot!M94+GT_NG!M94+GT_Spot!M94+Bawana_NG!M94+Bawana_RLNG!M94+Bawana_Spot!M94</f>
        <v>-0.01</v>
      </c>
      <c r="O94" s="194">
        <f>PPCL_NG!T94+PPCL_Spot!T94+GT_NG!T94+GT_Spot!T94+Bawana_NG!T94+Bawana_RLNG!T94+Bawana_Spot!T94</f>
        <v>-1.2500000000000001E-2</v>
      </c>
      <c r="P94" s="195">
        <f t="shared" si="10"/>
        <v>2.5000000000000005E-3</v>
      </c>
      <c r="Q94" s="195">
        <f t="shared" si="11"/>
        <v>1.0000000000000002E-2</v>
      </c>
    </row>
    <row r="95" spans="1:17">
      <c r="A95" s="34" t="s">
        <v>137</v>
      </c>
      <c r="B95" s="194">
        <f>PPCL_NG!I95+PPCL_Spot!I95+GT_NG!I95+GT_Spot!I95+Bawana_NG!I95+Bawana_RLNG!I95+Bawana_Spot!I95</f>
        <v>-0.02</v>
      </c>
      <c r="C95" s="194">
        <f>PPCL_NG!P95+PPCL_Spot!P95+GT_NG!P95+GT_Spot!P95+Bawana_NG!P95+Bawana_RLNG!P95+Bawana_Spot!P95</f>
        <v>-2.5000000000000001E-2</v>
      </c>
      <c r="D95" s="195">
        <f t="shared" si="6"/>
        <v>5.000000000000001E-3</v>
      </c>
      <c r="E95" s="194">
        <f>PPCL_NG!J95+PPCL_Spot!J95+GT_NG!J95+GT_Spot!J95+Bawana_NG!J95+Bawana_RLNG!J95+Bawana_Spot!J95</f>
        <v>-0.01</v>
      </c>
      <c r="F95" s="194">
        <f>PPCL_NG!Q95+PPCL_Spot!Q95+GT_NG!Q95+GT_Spot!Q95+Bawana_NG!Q95+Bawana_RLNG!Q95+Bawana_Spot!Q95</f>
        <v>-1.2500000000000001E-2</v>
      </c>
      <c r="G95" s="195">
        <f t="shared" si="7"/>
        <v>2.5000000000000005E-3</v>
      </c>
      <c r="H95" s="194">
        <f>PPCL_NG!K95+PPCL_Spot!K95+GT_NG!K95+GT_Spot!K95+Bawana_NG!K95+Bawana_RLNG!K95+Bawana_Spot!K95</f>
        <v>0</v>
      </c>
      <c r="I95" s="194">
        <f>PPCL_NG!R95+PPCL_Spot!R95+GT_NG!R95+GT_Spot!R95+Bawana_NG!R95+Bawana_RLNG!R95+Bawana_Spot!R95</f>
        <v>0</v>
      </c>
      <c r="J95" s="195">
        <f t="shared" si="8"/>
        <v>0</v>
      </c>
      <c r="K95" s="194">
        <f>PPCL_NG!L95+PPCL_Spot!L95+GT_NG!L95+GT_Spot!L95+Bawana_NG!L95+Bawana_RLNG!L95+Bawana_Spot!L95</f>
        <v>0</v>
      </c>
      <c r="L95" s="194">
        <f>PPCL_NG!S95+PPCL_Spot!S95+GT_NG!S95+GT_Spot!S95+Bawana_NG!S95+Bawana_RLNG!S95+Bawana_Spot!S95</f>
        <v>0</v>
      </c>
      <c r="M95" s="195">
        <f t="shared" si="9"/>
        <v>0</v>
      </c>
      <c r="N95" s="194">
        <f>PPCL_NG!M95+PPCL_Spot!M95+GT_NG!M95+GT_Spot!M95+Bawana_NG!M95+Bawana_RLNG!M95+Bawana_Spot!M95</f>
        <v>-0.01</v>
      </c>
      <c r="O95" s="194">
        <f>PPCL_NG!T95+PPCL_Spot!T95+GT_NG!T95+GT_Spot!T95+Bawana_NG!T95+Bawana_RLNG!T95+Bawana_Spot!T95</f>
        <v>-1.2500000000000001E-2</v>
      </c>
      <c r="P95" s="195">
        <f t="shared" si="10"/>
        <v>2.5000000000000005E-3</v>
      </c>
      <c r="Q95" s="195">
        <f t="shared" si="11"/>
        <v>1.0000000000000002E-2</v>
      </c>
    </row>
    <row r="96" spans="1:17">
      <c r="A96" s="34" t="s">
        <v>138</v>
      </c>
      <c r="B96" s="194">
        <f>PPCL_NG!I96+PPCL_Spot!I96+GT_NG!I96+GT_Spot!I96+Bawana_NG!I96+Bawana_RLNG!I96+Bawana_Spot!I96</f>
        <v>-0.02</v>
      </c>
      <c r="C96" s="194">
        <f>PPCL_NG!P96+PPCL_Spot!P96+GT_NG!P96+GT_Spot!P96+Bawana_NG!P96+Bawana_RLNG!P96+Bawana_Spot!P96</f>
        <v>-2.5000000000000001E-2</v>
      </c>
      <c r="D96" s="195">
        <f t="shared" si="6"/>
        <v>5.000000000000001E-3</v>
      </c>
      <c r="E96" s="194">
        <f>PPCL_NG!J96+PPCL_Spot!J96+GT_NG!J96+GT_Spot!J96+Bawana_NG!J96+Bawana_RLNG!J96+Bawana_Spot!J96</f>
        <v>-0.01</v>
      </c>
      <c r="F96" s="194">
        <f>PPCL_NG!Q96+PPCL_Spot!Q96+GT_NG!Q96+GT_Spot!Q96+Bawana_NG!Q96+Bawana_RLNG!Q96+Bawana_Spot!Q96</f>
        <v>-1.2500000000000001E-2</v>
      </c>
      <c r="G96" s="195">
        <f t="shared" si="7"/>
        <v>2.5000000000000005E-3</v>
      </c>
      <c r="H96" s="194">
        <f>PPCL_NG!K96+PPCL_Spot!K96+GT_NG!K96+GT_Spot!K96+Bawana_NG!K96+Bawana_RLNG!K96+Bawana_Spot!K96</f>
        <v>0</v>
      </c>
      <c r="I96" s="194">
        <f>PPCL_NG!R96+PPCL_Spot!R96+GT_NG!R96+GT_Spot!R96+Bawana_NG!R96+Bawana_RLNG!R96+Bawana_Spot!R96</f>
        <v>0</v>
      </c>
      <c r="J96" s="195">
        <f t="shared" si="8"/>
        <v>0</v>
      </c>
      <c r="K96" s="194">
        <f>PPCL_NG!L96+PPCL_Spot!L96+GT_NG!L96+GT_Spot!L96+Bawana_NG!L96+Bawana_RLNG!L96+Bawana_Spot!L96</f>
        <v>0</v>
      </c>
      <c r="L96" s="194">
        <f>PPCL_NG!S96+PPCL_Spot!S96+GT_NG!S96+GT_Spot!S96+Bawana_NG!S96+Bawana_RLNG!S96+Bawana_Spot!S96</f>
        <v>0</v>
      </c>
      <c r="M96" s="195">
        <f t="shared" si="9"/>
        <v>0</v>
      </c>
      <c r="N96" s="194">
        <f>PPCL_NG!M96+PPCL_Spot!M96+GT_NG!M96+GT_Spot!M96+Bawana_NG!M96+Bawana_RLNG!M96+Bawana_Spot!M96</f>
        <v>-0.01</v>
      </c>
      <c r="O96" s="194">
        <f>PPCL_NG!T96+PPCL_Spot!T96+GT_NG!T96+GT_Spot!T96+Bawana_NG!T96+Bawana_RLNG!T96+Bawana_Spot!T96</f>
        <v>-1.2500000000000001E-2</v>
      </c>
      <c r="P96" s="195">
        <f t="shared" si="10"/>
        <v>2.5000000000000005E-3</v>
      </c>
      <c r="Q96" s="195">
        <f t="shared" si="11"/>
        <v>1.0000000000000002E-2</v>
      </c>
    </row>
    <row r="97" spans="1:17">
      <c r="A97" s="34" t="s">
        <v>139</v>
      </c>
      <c r="B97" s="194">
        <f>PPCL_NG!I97+PPCL_Spot!I97+GT_NG!I97+GT_Spot!I97+Bawana_NG!I97+Bawana_RLNG!I97+Bawana_Spot!I97</f>
        <v>-0.02</v>
      </c>
      <c r="C97" s="194">
        <f>PPCL_NG!P97+PPCL_Spot!P97+GT_NG!P97+GT_Spot!P97+Bawana_NG!P97+Bawana_RLNG!P97+Bawana_Spot!P97</f>
        <v>-2.5000000000000001E-2</v>
      </c>
      <c r="D97" s="195">
        <f t="shared" si="6"/>
        <v>5.000000000000001E-3</v>
      </c>
      <c r="E97" s="194">
        <f>PPCL_NG!J97+PPCL_Spot!J97+GT_NG!J97+GT_Spot!J97+Bawana_NG!J97+Bawana_RLNG!J97+Bawana_Spot!J97</f>
        <v>-0.01</v>
      </c>
      <c r="F97" s="194">
        <f>PPCL_NG!Q97+PPCL_Spot!Q97+GT_NG!Q97+GT_Spot!Q97+Bawana_NG!Q97+Bawana_RLNG!Q97+Bawana_Spot!Q97</f>
        <v>-1.2500000000000001E-2</v>
      </c>
      <c r="G97" s="195">
        <f t="shared" si="7"/>
        <v>2.5000000000000005E-3</v>
      </c>
      <c r="H97" s="194">
        <f>PPCL_NG!K97+PPCL_Spot!K97+GT_NG!K97+GT_Spot!K97+Bawana_NG!K97+Bawana_RLNG!K97+Bawana_Spot!K97</f>
        <v>0</v>
      </c>
      <c r="I97" s="194">
        <f>PPCL_NG!R97+PPCL_Spot!R97+GT_NG!R97+GT_Spot!R97+Bawana_NG!R97+Bawana_RLNG!R97+Bawana_Spot!R97</f>
        <v>0</v>
      </c>
      <c r="J97" s="195">
        <f t="shared" si="8"/>
        <v>0</v>
      </c>
      <c r="K97" s="194">
        <f>PPCL_NG!L97+PPCL_Spot!L97+GT_NG!L97+GT_Spot!L97+Bawana_NG!L97+Bawana_RLNG!L97+Bawana_Spot!L97</f>
        <v>0</v>
      </c>
      <c r="L97" s="194">
        <f>PPCL_NG!S97+PPCL_Spot!S97+GT_NG!S97+GT_Spot!S97+Bawana_NG!S97+Bawana_RLNG!S97+Bawana_Spot!S97</f>
        <v>0</v>
      </c>
      <c r="M97" s="195">
        <f t="shared" si="9"/>
        <v>0</v>
      </c>
      <c r="N97" s="194">
        <f>PPCL_NG!M97+PPCL_Spot!M97+GT_NG!M97+GT_Spot!M97+Bawana_NG!M97+Bawana_RLNG!M97+Bawana_Spot!M97</f>
        <v>-0.01</v>
      </c>
      <c r="O97" s="194">
        <f>PPCL_NG!T97+PPCL_Spot!T97+GT_NG!T97+GT_Spot!T97+Bawana_NG!T97+Bawana_RLNG!T97+Bawana_Spot!T97</f>
        <v>-1.2500000000000001E-2</v>
      </c>
      <c r="P97" s="195">
        <f t="shared" si="10"/>
        <v>2.5000000000000005E-3</v>
      </c>
      <c r="Q97" s="195">
        <f t="shared" si="11"/>
        <v>1.0000000000000002E-2</v>
      </c>
    </row>
    <row r="98" spans="1:17">
      <c r="A98" s="34" t="s">
        <v>140</v>
      </c>
      <c r="B98" s="194">
        <f>PPCL_NG!I98+PPCL_Spot!I98+GT_NG!I98+GT_Spot!I98+Bawana_NG!I98+Bawana_RLNG!I98+Bawana_Spot!I98</f>
        <v>-0.02</v>
      </c>
      <c r="C98" s="194">
        <f>PPCL_NG!P98+PPCL_Spot!P98+GT_NG!P98+GT_Spot!P98+Bawana_NG!P98+Bawana_RLNG!P98+Bawana_Spot!P98</f>
        <v>-2.5000000000000001E-2</v>
      </c>
      <c r="D98" s="195">
        <f t="shared" si="6"/>
        <v>5.000000000000001E-3</v>
      </c>
      <c r="E98" s="194">
        <f>PPCL_NG!J98+PPCL_Spot!J98+GT_NG!J98+GT_Spot!J98+Bawana_NG!J98+Bawana_RLNG!J98+Bawana_Spot!J98</f>
        <v>-0.01</v>
      </c>
      <c r="F98" s="194">
        <f>PPCL_NG!Q98+PPCL_Spot!Q98+GT_NG!Q98+GT_Spot!Q98+Bawana_NG!Q98+Bawana_RLNG!Q98+Bawana_Spot!Q98</f>
        <v>-1.2500000000000001E-2</v>
      </c>
      <c r="G98" s="195">
        <f t="shared" si="7"/>
        <v>2.5000000000000005E-3</v>
      </c>
      <c r="H98" s="194">
        <f>PPCL_NG!K98+PPCL_Spot!K98+GT_NG!K98+GT_Spot!K98+Bawana_NG!K98+Bawana_RLNG!K98+Bawana_Spot!K98</f>
        <v>0</v>
      </c>
      <c r="I98" s="194">
        <f>PPCL_NG!R98+PPCL_Spot!R98+GT_NG!R98+GT_Spot!R98+Bawana_NG!R98+Bawana_RLNG!R98+Bawana_Spot!R98</f>
        <v>0</v>
      </c>
      <c r="J98" s="195">
        <f t="shared" si="8"/>
        <v>0</v>
      </c>
      <c r="K98" s="194">
        <f>PPCL_NG!L98+PPCL_Spot!L98+GT_NG!L98+GT_Spot!L98+Bawana_NG!L98+Bawana_RLNG!L98+Bawana_Spot!L98</f>
        <v>0</v>
      </c>
      <c r="L98" s="194">
        <f>PPCL_NG!S98+PPCL_Spot!S98+GT_NG!S98+GT_Spot!S98+Bawana_NG!S98+Bawana_RLNG!S98+Bawana_Spot!S98</f>
        <v>0</v>
      </c>
      <c r="M98" s="195">
        <f t="shared" si="9"/>
        <v>0</v>
      </c>
      <c r="N98" s="194">
        <f>PPCL_NG!M98+PPCL_Spot!M98+GT_NG!M98+GT_Spot!M98+Bawana_NG!M98+Bawana_RLNG!M98+Bawana_Spot!M98</f>
        <v>-0.01</v>
      </c>
      <c r="O98" s="194">
        <f>PPCL_NG!T98+PPCL_Spot!T98+GT_NG!T98+GT_Spot!T98+Bawana_NG!T98+Bawana_RLNG!T98+Bawana_Spot!T98</f>
        <v>-1.2500000000000001E-2</v>
      </c>
      <c r="P98" s="195">
        <f t="shared" si="10"/>
        <v>2.5000000000000005E-3</v>
      </c>
      <c r="Q98" s="195">
        <f t="shared" si="11"/>
        <v>1.0000000000000002E-2</v>
      </c>
    </row>
    <row r="99" spans="1:17">
      <c r="A99" s="34" t="s">
        <v>324</v>
      </c>
      <c r="B99" s="194">
        <f>PPCL_NG!I99+PPCL_Spot!I99+GT_NG!I99+GT_Spot!I99+Bawana_NG!I99+Bawana_RLNG!I99+Bawana_Spot!I99</f>
        <v>-4.8000000000000034E-4</v>
      </c>
      <c r="C99" s="194">
        <f>PPCL_NG!P99+PPCL_Spot!P99+GT_NG!P99+GT_Spot!P99+Bawana_NG!P99+Bawana_RLNG!P99+Bawana_Spot!P99</f>
        <v>-5.8974999999999902E-4</v>
      </c>
      <c r="D99" s="195">
        <f t="shared" si="6"/>
        <v>1.0974999999999868E-4</v>
      </c>
      <c r="E99" s="194">
        <f>PPCL_NG!J99+PPCL_Spot!J99+GT_NG!J99+GT_Spot!J99+Bawana_NG!J99+Bawana_RLNG!J99+Bawana_Spot!J99</f>
        <v>-2.4000000000000017E-4</v>
      </c>
      <c r="F99" s="194">
        <f>PPCL_NG!Q99+PPCL_Spot!Q99+GT_NG!Q99+GT_Spot!Q99+Bawana_NG!Q99+Bawana_RLNG!Q99+Bawana_Spot!Q99</f>
        <v>-2.9487499999999951E-4</v>
      </c>
      <c r="G99" s="195">
        <f t="shared" si="7"/>
        <v>5.4874999999999342E-5</v>
      </c>
      <c r="H99" s="194">
        <f>PPCL_NG!K99+PPCL_Spot!K99+GT_NG!K99+GT_Spot!K99+Bawana_NG!K99+Bawana_RLNG!K99+Bawana_Spot!K99</f>
        <v>0</v>
      </c>
      <c r="I99" s="194">
        <f>PPCL_NG!R99+PPCL_Spot!R99+GT_NG!R99+GT_Spot!R99+Bawana_NG!R99+Bawana_RLNG!R99+Bawana_Spot!R99</f>
        <v>0</v>
      </c>
      <c r="J99" s="195">
        <f t="shared" si="8"/>
        <v>0</v>
      </c>
      <c r="K99" s="194">
        <f>PPCL_NG!L99+PPCL_Spot!L99+GT_NG!L99+GT_Spot!L99+Bawana_NG!L99+Bawana_RLNG!L99+Bawana_Spot!L99</f>
        <v>0</v>
      </c>
      <c r="L99" s="194">
        <f>PPCL_NG!S99+PPCL_Spot!S99+GT_NG!S99+GT_Spot!S99+Bawana_NG!S99+Bawana_RLNG!S99+Bawana_Spot!S99</f>
        <v>0</v>
      </c>
      <c r="M99" s="195">
        <f t="shared" si="9"/>
        <v>0</v>
      </c>
      <c r="N99" s="194">
        <f>PPCL_NG!M99+PPCL_Spot!M99+GT_NG!M99+GT_Spot!M99+Bawana_NG!M99+Bawana_RLNG!M99+Bawana_Spot!M99</f>
        <v>-3.4250000000000019E-4</v>
      </c>
      <c r="O99" s="194">
        <f>PPCL_NG!T99+PPCL_Spot!T99+GT_NG!T99+GT_Spot!T99+Bawana_NG!T99+Bawana_RLNG!T99+Bawana_Spot!T99</f>
        <v>-4.1787499999999957E-4</v>
      </c>
      <c r="P99" s="195">
        <f t="shared" si="10"/>
        <v>7.5374999999999379E-5</v>
      </c>
      <c r="Q99" s="195">
        <f t="shared" si="11"/>
        <v>2.399999999999974E-4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2025-01-02T07:29:06Z</dcterms:modified>
</cp:coreProperties>
</file>